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S:\FileCloud-FTP\FC_Administration\Admin_Finance\Transparency Stars Webpage\Finance Documents\Debt Obligations\"/>
    </mc:Choice>
  </mc:AlternateContent>
  <xr:revisionPtr revIDLastSave="0" documentId="8_{9EA2103F-4D86-480E-88B7-BF33A19F11B8}" xr6:coauthVersionLast="47" xr6:coauthVersionMax="47" xr10:uidLastSave="{00000000-0000-0000-0000-000000000000}"/>
  <bookViews>
    <workbookView xWindow="-120" yWindow="-120" windowWidth="20730" windowHeight="11160" tabRatio="896" xr2:uid="{00000000-000D-0000-FFFF-FFFF00000000}"/>
  </bookViews>
  <sheets>
    <sheet name="Summary" sheetId="25" r:id="rId1"/>
    <sheet name="101-RWS" sheetId="1" r:id="rId2"/>
    <sheet name="301-RWWS" sheetId="2" r:id="rId3"/>
    <sheet name="401-RSWS" sheetId="3" r:id="rId4"/>
    <sheet name="501-UEFIS" sheetId="4" r:id="rId5"/>
    <sheet name="201-Little Elm" sheetId="7" r:id="rId6"/>
    <sheet name="206-Rockwall Heath WSF" sheetId="14" r:id="rId7"/>
    <sheet name="207-Terrel WTF" sheetId="15" r:id="rId8"/>
    <sheet name="208-Rockwall WPS" sheetId="16" r:id="rId9"/>
    <sheet name="305-S Rockwall WWTP" sheetId="17" r:id="rId10"/>
    <sheet name="307-Panther Crk" sheetId="10" r:id="rId11"/>
    <sheet name="308-Sabine Crk WWTP" sheetId="11" r:id="rId12"/>
    <sheet name="309-Stewart Crk" sheetId="12" r:id="rId13"/>
    <sheet name="310-Muddy Crk WWTP" sheetId="18" r:id="rId14"/>
    <sheet name="503-LEFIS" sheetId="19" r:id="rId15"/>
    <sheet name="504-Muddy Crk INT" sheetId="20" r:id="rId16"/>
    <sheet name="505-Parker Crk INT" sheetId="21" r:id="rId17"/>
    <sheet name="506-Sabine Crk INT" sheetId="22" r:id="rId18"/>
    <sheet name="507-Buffalo Crk INT" sheetId="23" r:id="rId19"/>
    <sheet name="509-Mustang Crk Int" sheetId="9" r:id="rId20"/>
    <sheet name="510-Parker Crk Parallel Int" sheetId="26" r:id="rId21"/>
  </sheets>
  <definedNames>
    <definedName name="_xlnm.Print_Area" localSheetId="1">'101-RWS'!$A$6:$T$94</definedName>
    <definedName name="_xlnm.Print_Area" localSheetId="5">'201-Little Elm'!$A$6:$T$34</definedName>
    <definedName name="_xlnm.Print_Area" localSheetId="6">'206-Rockwall Heath WSF'!$A$6:$T$36</definedName>
    <definedName name="_xlnm.Print_Area" localSheetId="7">'207-Terrel WTF'!$A$6:$T$34</definedName>
    <definedName name="_xlnm.Print_Area" localSheetId="8">'208-Rockwall WPS'!$A$6:$T$35</definedName>
    <definedName name="_xlnm.Print_Area" localSheetId="2">'301-RWWS'!$A$6:$T$85</definedName>
    <definedName name="_xlnm.Print_Area" localSheetId="9">'305-S Rockwall WWTP'!$A$6:$T$36</definedName>
    <definedName name="_xlnm.Print_Area" localSheetId="10">'307-Panther Crk'!$A$6:$T$42</definedName>
    <definedName name="_xlnm.Print_Area" localSheetId="11">'308-Sabine Crk WWTP'!$A$6:$T$40</definedName>
    <definedName name="_xlnm.Print_Area" localSheetId="12">'309-Stewart Crk'!$A$6:$T$36</definedName>
    <definedName name="_xlnm.Print_Area" localSheetId="13">'310-Muddy Crk WWTP'!$A$6:$T$42</definedName>
    <definedName name="_xlnm.Print_Area" localSheetId="3">'401-RSWS'!$A$6:$T$49</definedName>
    <definedName name="_xlnm.Print_Area" localSheetId="4">'501-UEFIS'!$A$6:$T$80</definedName>
    <definedName name="_xlnm.Print_Area" localSheetId="14">'503-LEFIS'!$A$6:$T$36</definedName>
    <definedName name="_xlnm.Print_Area" localSheetId="15">'504-Muddy Crk INT'!$A$6:$T$35</definedName>
    <definedName name="_xlnm.Print_Area" localSheetId="16">'505-Parker Crk INT'!$A$6:$T$36</definedName>
    <definedName name="_xlnm.Print_Area" localSheetId="17">'506-Sabine Crk INT'!$A$6:$T$35</definedName>
    <definedName name="_xlnm.Print_Area" localSheetId="18">'507-Buffalo Crk INT'!$A$6:$T$39</definedName>
    <definedName name="_xlnm.Print_Area" localSheetId="19">'509-Mustang Crk Int'!$A$6:$T$41</definedName>
    <definedName name="_xlnm.Print_Area" localSheetId="20">'510-Parker Crk Parallel Int'!$A$6:$T$34</definedName>
    <definedName name="_xlnm.Print_Area" localSheetId="0">Summary!$A$5:$R$30</definedName>
    <definedName name="_xlnm.Print_Titles" localSheetId="1">'101-RWS'!$1:$5</definedName>
    <definedName name="_xlnm.Print_Titles" localSheetId="5">'201-Little Elm'!$1:$5</definedName>
    <definedName name="_xlnm.Print_Titles" localSheetId="6">'206-Rockwall Heath WSF'!$1:$5</definedName>
    <definedName name="_xlnm.Print_Titles" localSheetId="7">'207-Terrel WTF'!$1:$5</definedName>
    <definedName name="_xlnm.Print_Titles" localSheetId="8">'208-Rockwall WPS'!$1:$5</definedName>
    <definedName name="_xlnm.Print_Titles" localSheetId="2">'301-RWWS'!$1:$5</definedName>
    <definedName name="_xlnm.Print_Titles" localSheetId="9">'305-S Rockwall WWTP'!$1:$5</definedName>
    <definedName name="_xlnm.Print_Titles" localSheetId="10">'307-Panther Crk'!$1:$5</definedName>
    <definedName name="_xlnm.Print_Titles" localSheetId="11">'308-Sabine Crk WWTP'!$1:$5</definedName>
    <definedName name="_xlnm.Print_Titles" localSheetId="12">'309-Stewart Crk'!$1:$5</definedName>
    <definedName name="_xlnm.Print_Titles" localSheetId="13">'310-Muddy Crk WWTP'!$1:$5</definedName>
    <definedName name="_xlnm.Print_Titles" localSheetId="3">'401-RSWS'!$1:$5</definedName>
    <definedName name="_xlnm.Print_Titles" localSheetId="4">'501-UEFIS'!$1:$5</definedName>
    <definedName name="_xlnm.Print_Titles" localSheetId="14">'503-LEFIS'!$1:$5</definedName>
    <definedName name="_xlnm.Print_Titles" localSheetId="15">'504-Muddy Crk INT'!$1:$5</definedName>
    <definedName name="_xlnm.Print_Titles" localSheetId="16">'505-Parker Crk INT'!$1:$5</definedName>
    <definedName name="_xlnm.Print_Titles" localSheetId="17">'506-Sabine Crk INT'!$1:$5</definedName>
    <definedName name="_xlnm.Print_Titles" localSheetId="18">'507-Buffalo Crk INT'!$1:$5</definedName>
    <definedName name="_xlnm.Print_Titles" localSheetId="19">'509-Mustang Crk Int'!$1:$5</definedName>
    <definedName name="_xlnm.Print_Titles" localSheetId="20">'510-Parker Crk Parallel Int'!$1:$5</definedName>
    <definedName name="_xlnm.Print_Titles" localSheetId="0">Summary!$1:$4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7" i="25" l="1"/>
  <c r="R38" i="25" s="1"/>
  <c r="R39" i="25" s="1"/>
  <c r="R36" i="25"/>
  <c r="R35" i="25"/>
  <c r="R34" i="25"/>
  <c r="R33" i="25"/>
  <c r="P36" i="25"/>
  <c r="P35" i="25"/>
  <c r="P34" i="25"/>
  <c r="P33" i="25"/>
  <c r="N36" i="25"/>
  <c r="N35" i="25"/>
  <c r="N34" i="25"/>
  <c r="N33" i="25"/>
  <c r="L36" i="25"/>
  <c r="L35" i="25"/>
  <c r="L34" i="25"/>
  <c r="L33" i="25"/>
  <c r="P37" i="25"/>
  <c r="N37" i="25"/>
  <c r="N38" i="25" s="1"/>
  <c r="N39" i="25" s="1"/>
  <c r="L37" i="25"/>
  <c r="L38" i="25" s="1"/>
  <c r="L39" i="25" s="1"/>
  <c r="P38" i="25"/>
  <c r="P3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J. Sellars</author>
  </authors>
  <commentList>
    <comment ref="F18" authorId="0" shapeId="0" xr:uid="{00000000-0006-0000-0400-000001000000}">
      <text>
        <r>
          <rPr>
            <b/>
            <sz val="9"/>
            <color indexed="81"/>
            <rFont val="Tahoma"/>
            <family val="2"/>
          </rPr>
          <t>Daniel J. Sellars:</t>
        </r>
        <r>
          <rPr>
            <sz val="9"/>
            <color indexed="81"/>
            <rFont val="Tahoma"/>
            <family val="2"/>
          </rPr>
          <t xml:space="preserve">
Include Cap I per Nick B 8.30.21 Email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J. Sellars</author>
  </authors>
  <commentList>
    <comment ref="N10" authorId="0" shapeId="0" xr:uid="{00000000-0006-0000-1100-000001000000}">
      <text>
        <r>
          <rPr>
            <b/>
            <sz val="9"/>
            <color indexed="81"/>
            <rFont val="Tahoma"/>
            <family val="2"/>
          </rPr>
          <t>Daniel J. Sellars:</t>
        </r>
        <r>
          <rPr>
            <sz val="9"/>
            <color indexed="81"/>
            <rFont val="Tahoma"/>
            <family val="2"/>
          </rPr>
          <t xml:space="preserve">
Caught error checking Continuing Disclosure - Settlement Letter shows 2,615,000</t>
        </r>
      </text>
    </comment>
  </commentList>
</comments>
</file>

<file path=xl/sharedStrings.xml><?xml version="1.0" encoding="utf-8"?>
<sst xmlns="http://schemas.openxmlformats.org/spreadsheetml/2006/main" count="944" uniqueCount="170">
  <si>
    <t>North Texas Municipal Water District</t>
  </si>
  <si>
    <t xml:space="preserve">Debt Information - Regional Water System </t>
  </si>
  <si>
    <t>I.</t>
  </si>
  <si>
    <t>Principal</t>
  </si>
  <si>
    <t>Interest</t>
  </si>
  <si>
    <t>Total</t>
  </si>
  <si>
    <t>Series</t>
  </si>
  <si>
    <t>Maturity</t>
  </si>
  <si>
    <t>Spent</t>
  </si>
  <si>
    <t>Unspent</t>
  </si>
  <si>
    <t>Future Debt Service Requirements</t>
  </si>
  <si>
    <t>Dated</t>
  </si>
  <si>
    <t>II.</t>
  </si>
  <si>
    <t>Entity</t>
  </si>
  <si>
    <t>City of Allen</t>
  </si>
  <si>
    <t>City of Farmersville</t>
  </si>
  <si>
    <t>City of Forney</t>
  </si>
  <si>
    <t>City of Frisco</t>
  </si>
  <si>
    <t>City of Garland</t>
  </si>
  <si>
    <t>City of McKinney</t>
  </si>
  <si>
    <t>City of Mesquite</t>
  </si>
  <si>
    <t>City of Plano</t>
  </si>
  <si>
    <t>City of Richardson</t>
  </si>
  <si>
    <t>City of Rockwall</t>
  </si>
  <si>
    <t>City of Royse City</t>
  </si>
  <si>
    <t>City of Wylie</t>
  </si>
  <si>
    <t>Description</t>
  </si>
  <si>
    <t>III.</t>
  </si>
  <si>
    <t>Final</t>
  </si>
  <si>
    <t>AAA</t>
  </si>
  <si>
    <t>Aa2</t>
  </si>
  <si>
    <t xml:space="preserve">  S&amp;P</t>
  </si>
  <si>
    <t xml:space="preserve">  Moody's</t>
  </si>
  <si>
    <t>Outstanding Bonds</t>
  </si>
  <si>
    <t>Purpose of Bonds</t>
  </si>
  <si>
    <t>Source of Payments</t>
  </si>
  <si>
    <t xml:space="preserve">Debt Information - Regional Solid Waste System </t>
  </si>
  <si>
    <t xml:space="preserve">Debt Information - Upper East Fork Interceptor System </t>
  </si>
  <si>
    <t xml:space="preserve">Debt Information - Regional Wastewater System </t>
  </si>
  <si>
    <t>AA</t>
  </si>
  <si>
    <t>Aa3</t>
  </si>
  <si>
    <t>Aa1</t>
  </si>
  <si>
    <t>Debt Information - Mustang Creek Interceptor</t>
  </si>
  <si>
    <t>A+</t>
  </si>
  <si>
    <t>AA-</t>
  </si>
  <si>
    <t>City of Princeton</t>
  </si>
  <si>
    <t>City of Prosper</t>
  </si>
  <si>
    <t>City of Heath</t>
  </si>
  <si>
    <t>City of Seagoville</t>
  </si>
  <si>
    <t>City of Little Elm</t>
  </si>
  <si>
    <t>City of Fate</t>
  </si>
  <si>
    <t>A1</t>
  </si>
  <si>
    <t>City of Terrell</t>
  </si>
  <si>
    <t>Debt Information - S. Rockwall (Buffalo Creek) Wastewater Treatment Plant</t>
  </si>
  <si>
    <t>City of Murphy</t>
  </si>
  <si>
    <t>(i) Construction of Odor Control Improvements at Rowlett Creek WWTP; (ii) Construction of Electrical Improvements at Mesquite WWTP; (iii) Construction of Other Improvements to the Regional Wastewater System; (iv) Fund Debt Service Reserve Fund; and (v) Pay Cost of Issuance of the Bonds.</t>
  </si>
  <si>
    <t>(i) Design and Construction of a Pump Station; (ii) Fund the Debt Service Fund; and (iii) Pay Cost of Issuance of the Bonds.</t>
  </si>
  <si>
    <t>(i) Acquisition and Construction of Standby Power and Miscellaneous Improvements to the Existing 3.5 mgd Lift Station for the Buffalo Creek Plant; (ii) Installation of 8,500 feet of 18 inch and 24 inch Interceptor Line and Other Related Buffalo Creek Plant Improvements; (iii) Fund the Debt Service Fund; and (iv) Pay Cost of Issuance of the Bonds.</t>
  </si>
  <si>
    <t>(i) Design and Construction of a Wastewater Interceptor Pipeline and Related Facilities; (ii) Acquisition of Right-of-Way; (iii) Fund the Debt Service Fund; (iv) Provide Funds to Pay Interest on the Bonds During Construction; and (v) Pay Cost of Issuance of the Bonds.</t>
  </si>
  <si>
    <t>Note: No Outstanding Debt Obligations Are Secured By Ad Valorem Taxation.</t>
  </si>
  <si>
    <t>(i) Design and Construction of a 3 MG Water Storage Facility; (ii) Fund the Debt Service Fund; and (iii) Pay Cost of Issuance of the Bonds.</t>
  </si>
  <si>
    <t>(i) Acquisition, Construction, and Improvement of the Mustang Creek Wastewater Interceptor System; (ii) Fund the Debt Service Fund; and (iii) Pay Cost of Issuance of the Bonds.</t>
  </si>
  <si>
    <t>Debt Information - Sabine Creek Wastewater Treatment Plant</t>
  </si>
  <si>
    <t>System</t>
  </si>
  <si>
    <t>Regional Water System</t>
  </si>
  <si>
    <t>Regional Wastewater System</t>
  </si>
  <si>
    <t>Regional Solid Waste System</t>
  </si>
  <si>
    <t>Upper East Fork Interceptor System</t>
  </si>
  <si>
    <t>S. Rockwall (Buffalo Creek) Wastewater Treatment Plant</t>
  </si>
  <si>
    <t>Sabine Creek Wastewater Treatment Plant</t>
  </si>
  <si>
    <t>Mustang Creek Interceptor</t>
  </si>
  <si>
    <t>Outstanding Debt Summary</t>
  </si>
  <si>
    <t xml:space="preserve"> </t>
  </si>
  <si>
    <t>Muddy Creek Wastewater Treatment Plant</t>
  </si>
  <si>
    <t>(i) Refund the 2003 Bonds; and (ii) Pay Cost of Issuance of the Bonds.</t>
  </si>
  <si>
    <t>(i) Refund the 2005 Bonds; and (ii) Pay Cost of Issuance of the Bonds.</t>
  </si>
  <si>
    <t>(i) Refund the 2006 Bonds; and (ii) Pay Cost of Issuance of the Bonds.</t>
  </si>
  <si>
    <t>(i) Refund the 2004 Bonds; and (ii) Pay Cost of Issuance of the Bonds.</t>
  </si>
  <si>
    <t>Little Elm Water Transmission Facilities</t>
  </si>
  <si>
    <t>Terrell Water Transmission Facilities</t>
  </si>
  <si>
    <t>Rockwall Water Pump Station Facilities</t>
  </si>
  <si>
    <t>Panther Creek Wastewater Treatment Plant</t>
  </si>
  <si>
    <t>Lower East Fork Interceptor</t>
  </si>
  <si>
    <t>Muddy Creek Interceptor</t>
  </si>
  <si>
    <t>Parker Creek Interceptor</t>
  </si>
  <si>
    <t>Sabine Creek Interceptor</t>
  </si>
  <si>
    <t>Buffalo Creek Interceptor</t>
  </si>
  <si>
    <t>Debt Information - Buffalo Creek Interceptor</t>
  </si>
  <si>
    <t>Debt Information - Sabine Creek Interceptor</t>
  </si>
  <si>
    <t>Debt Information - Parker Creek Interceptor</t>
  </si>
  <si>
    <t>Debt Information - Muddy Creek Interceptor</t>
  </si>
  <si>
    <t>Debt Information - Lower East Fork Interceptor</t>
  </si>
  <si>
    <t>Debt Information - Muddy Creek Wastewater Treatment Plant</t>
  </si>
  <si>
    <t>Debt Information - Panther Creek Wastewater Treatment Plant</t>
  </si>
  <si>
    <t>Debt Information - Rockwall Water Pump Station Facilities</t>
  </si>
  <si>
    <t>Debt Information - Terrell Water Transmission Facilities</t>
  </si>
  <si>
    <t>Debt Information - Rockwall-Heath Water Storage Facilities</t>
  </si>
  <si>
    <t>Debt Information - Little Elm Water Transmission Facilities</t>
  </si>
  <si>
    <t>Rockwall-Heath Water Storage Facilities</t>
  </si>
  <si>
    <t>Bond Credit Ratings:</t>
  </si>
  <si>
    <t>(i) Expansion of the Stewart Creek WWTP from 5 MGD to 10 MGD; (ii) Fund the Debt Service Reserve Fund; and (iii) Pay Cost of Issuance of the Bonds</t>
  </si>
  <si>
    <t>(i) Refund $5,755,000 of the 2006 Bonds; and (ii) Pay Cost of Issuance of the Bonds.</t>
  </si>
  <si>
    <t>(i) Refund $11,715,000 of the 2006 Bonds; and (ii) Pay Cost Issuance of Bonds.</t>
  </si>
  <si>
    <t>Debt Information - Parker Creek Parallel Interceptor</t>
  </si>
  <si>
    <t>Parker Creek Parallel Interceptor</t>
  </si>
  <si>
    <t>(i) Acquisition and Construction of the Parker Creek Parallel Wastewater Interceptor System; (ii) Fund the Debt Service Fund; and (iii) Pay Cost of Issuance of the Bonds.</t>
  </si>
  <si>
    <t>(i) Construction of the Wylie Water Treatment Plant No. 4 70 MGD Expansion, Construction of the Trinity River Main Stem Pump Station and Pipeline, Construction of the North System Exchange Parkway 13.5 MG Ground Storage Facilities, Construction of the North McKinney Pipeline, and other System improvements; (ii) Refunding a Portion of the District's Outstanding Debt (the "Refunded Obligations") for Debt Service Savings; (iii) Fund the Debt Service Reserve fund; and (iv) Pay Cost of Issuance of the Bonds.</t>
  </si>
  <si>
    <t>(i) Construction of 121 Regional Disposal Facility Concrete Pavement Improvements, 121 Regional Disposal Facility Leachate Lift Station and Pipeline, and Other System Improvements; (ii) Fund the Debt Service Reserve Fund; (iii) Refunding a Portion of the District's Outstanding Debt (the "Refunded Bonds"); and (iv) Pay Cost of Issuance of the Bonds.</t>
  </si>
  <si>
    <t xml:space="preserve">Original </t>
  </si>
  <si>
    <t>Par Amount</t>
  </si>
  <si>
    <t>A</t>
  </si>
  <si>
    <t>A-</t>
  </si>
  <si>
    <t>Stewart Creek West Wastewater Treatment Plant</t>
  </si>
  <si>
    <t>Debt Information - Stewart Creek West Wastewater Treatment Plant</t>
  </si>
  <si>
    <t>(i) 121 Regional Disposal Facility Cell Construction, Pavement Improvements, and Other System Improvements; (ii) Fund the Debt Service Reserve Fund; and (iii) Pay Cost of Issuance of the Bonds.</t>
  </si>
  <si>
    <t>Proceeds</t>
  </si>
  <si>
    <t>Proceeds Received</t>
  </si>
  <si>
    <t>2017A</t>
  </si>
  <si>
    <t>Construction Fund Proceeds</t>
  </si>
  <si>
    <t>(i) Improving The District's Water System, Including Paying Preconstruction Costs Relating To The Lower Bois D'Arc Creek Reservoir; Leonard Water Treatment Plant, and Associated Pipelines; (ii) Fund The Debt Service Reserve Fund; and (iii) Pay Cost Of Issuance Of The Bonds.</t>
  </si>
  <si>
    <t>(i) Construction and Inspection of Princeton Lift Station Improvements and Parallel Force Main, Construction of Lower White Rock Lift Station Improvements, System Capacity Assessment Phase II, Right of Way for Beck Branch Parallel Interceptor Sewer Improvements, Property Acquisition for Indian Creek Lift Station and Force Main Improvements and Other System Improvements; (ii) Fund the Debt Service Reserve Fund; and (iii) Pay the Cost of Issuance of the Bonds.</t>
  </si>
  <si>
    <t>(i) Construction and Inspection of the Indian Creek Force Main No. 2 and Lift Station No. 2, Construction and Inspection of Beck Branch Parallel Interceptor Improvements, Construction and Inspection of Plano Spring Creek Lift Station No. 2 Improvements and Other System Improvements; (ii) Fund the Debt Service Reserve Fund; and (iii) Pay the Cost of Issuance of the Bonds.</t>
  </si>
  <si>
    <t>(i) Property Acquisition And Design Of A New 16 MGD RWWTP, Construction And Inspection Of Wilson Creek WWTP Electrical Improvement Phase II, Construction And Inspection Of Mesquite Influent Flow Handling And Secondary Clarifier Improvements And Other System Improvements; (ii) Fund The Debt Service Reserve Fund; and (iii) Pay Cost Of Issuance Of The Bonds.</t>
  </si>
  <si>
    <t>2018A</t>
  </si>
  <si>
    <t>City of Melissa</t>
  </si>
  <si>
    <t>(i) Acquisition, Construction, and Improvement of the Mustang Creek Wastewater Interceptor System, Lift Station, and Other System Improvements; (ii) Fund the Debt Service Fund; and (iii) Pay Cost of Issuance of the Bonds.</t>
  </si>
  <si>
    <t>(i) Construction and Inspection of the Floyd Branch RWWTP Optimization Process Improvements, Design of the Regional Water Resource Facility, Construction and Inspection of the Wilson Creek RWWTP Maintenance Facility and Solids Operations Facility, and Other System Improvements; (ii) Fund the Debt Service Reserve Fund; and (iii) Pay Cost of Issuance of the Bonds.</t>
  </si>
  <si>
    <t>(i) Refunding a Portion of the District's Outstanding Debt (the "Refunded Obligations") for Debt Service Savings;  and (ii) Pay Cost Of Issuance Of The Bonds.</t>
  </si>
  <si>
    <t>(i) Design, Acquisition of Property, and Construction of Facilities for the Extension of the Texoma Raw Water Pipeline to the Wylie WTP and Other Related Improvements; (ii) Refunding a Portion of the District's Outstanding Debt (the "Refunded Obligations"); (iii) Fund the Debt Service Reserve Fund; and (iv) Pay Cost of Issuance of the Bonds.</t>
  </si>
  <si>
    <t>(i) Acquisition of Property and Design of the Dam for Lower Bois D'Arc Creek Reservoir, Construction of Wylie WTP II Filter Underdrain Improvements, Construction of Shiloh Pump Station Improvements, and Other Related System Improvements; (ii) Refunding a Portion of the District's Outstanding Debt (the "Refunded Obligations"); (iii) Fund the Debt Service Fund; and (iv) Pay Cost of Issuance of the Bonds.</t>
  </si>
  <si>
    <t>(i) Construction of Trinity Main Stem Pump Station, Purchase of Pipe Material for Trinity Main Stem Pump Pipeline, Construction of Wylie Water Treatment Plant Chemical System Improvements, and Other System Improvements; (ii) Refunding a Portion of the District's Outstanding Debt (the "Refunded Obligations"); and (iii) Pay Cost of Issuance of the Bonds.</t>
  </si>
  <si>
    <t>(i) Construction and Inspection of the Plano Spring Creek Force Main Parallel, Plano Spring Creek Lift Station No. 2 Improvements, Wilson Creek Station Improvements, and Other System Improvements; (ii) Fund the Debt Service Reserve Fund; and (iii) Pay the Cost of Issuance of the Bonds.</t>
  </si>
  <si>
    <t>(i) Construction of Aeration System Improvements at Mesquite WWTP, Construction of Headworks Improvements at Wilson Creek WWTP, and Other Improvements to the Regional Wastewater System; (ii) Fund Debt Service Reserve Fund; and (iii) Pay Cost of Issuance of the Bonds.</t>
  </si>
  <si>
    <t>(i) Wilson Creek WWTP Advanced Treatment and Headworks Project, Mesquite WWTP Filter and Ultraviolet Improvements Project, and Other System Improvements; (ii) Refund a Portion of the District's Outstanding Debt (the "Refunded Obligations"); and (iii) Pay Cost of Issuance of the Bonds.</t>
  </si>
  <si>
    <t>(i) Construction of Rowlett Creek WWTP Peak Flow Improvements, Mesquite WWTP Filter and Ultraviolet Improvements and Other System Improvements; (ii) Refund a Portion of the District's Outstanding Bonds (the "Refunded Obligations"); (iii) Fund a Debt Service Reserve Fund; and (iv) Pay Cost of Issuance of the Bonds.</t>
  </si>
  <si>
    <t>(i) Construction and inspection of Wilson Creek WWTP expansion from 56 MGD to 64 MGD, Mesquite WWTP Filter and Ultraviolet Improvements, Property for a new 16 MGD RWWTP, Design of the Rowlett Creek WWTP Peak Flow Phase II and other System Improvements; (ii) Fund a Debt Service Reserve Fund; and (iii) Pay Cost of Issuance of the Bonds.</t>
  </si>
  <si>
    <t>(i) Refund a Portion of the District's Outstanding Debt (the "Refunded Obligations"); and (ii) Pay Cost of Issuance of the Bonds.</t>
  </si>
  <si>
    <t>(i) Construction of Transfer Station Improvements and an 11 Acre Expansion of the 121 Regional Disposal Composting Facility; (ii) Refunding a Portion of the District's Outstanding Debt (the "Refunded Bonds"); and (iii) Pay Cost of Issuance of the Bonds.</t>
  </si>
  <si>
    <t>(i) Construction of North McKinney Interceptor Improvements, Lower Rowlett Creek and Lower Cottonwood Creek Lift Station Improvements, Lower White Rock Lift Station Improvements, and Other System Improvements; (ii) Refunding a Portion of the District's Outstanding Bonds; and (iii) Pay the Cost of Issuance of the Bonds.</t>
  </si>
  <si>
    <t>(i) Refund a Portion of the District's Outstanding Debt(the "Refunded Obligations"); and (ii) Pay Cost of Issuance of the Bonds.</t>
  </si>
  <si>
    <t>(i) Expand the Capacity of the Sabine Creek RWWTP from 1.5 MGD to 3.0 MGD; (ii) Fund a Debt Service Reserve Fund, and (iii) Pay Cost of Issuance of the Bonds.</t>
  </si>
  <si>
    <t>(i) Acquisition and Construction of an Aeration Basin, Odor Control, Backup Power and Other Improvements to the Muddy Creek WWTP; (ii) Fund the Debt Service Reserve Fund; and (iii) Pay Cost of Issuance of the Bonds.</t>
  </si>
  <si>
    <t>(i) Construction of the Lower Cottonwood Gravity Outfall, the Wilson Creek Interceptor, the Dublin Road Relift Station, and Various Other Wastewater Interceptor Pipelines and Related Facilities; (ii) Refunding a Portion of the District's Outstanding Debt (the "Refunded Obligations"); (iii) Fund the Debt Service Reserve Fund; and (iv) Pay Cost of Issuance of the Bonds.</t>
  </si>
  <si>
    <t>(i) Construction of Improvements for the Lower Rowlett Creek Lift Station, Richardson Spring Creek Lift Station and Beck Branch Lift Station; Installation of Generators for the Preston Road Lift Station, Prairie Creek Lift Station, Beck Branch Lift Station, McKinney Lift Station, and Wilson Creek Lift Station, and Other System Improvements;  (ii) Refunding a Portion of the District's Outstanding Debt (the "Refunded Obligations"); (iii) Fund the Debt Service Reserve Fund; and (iv) Pay the Cost of Issuance of the Bonds.</t>
  </si>
  <si>
    <t>2019A</t>
  </si>
  <si>
    <t>2019-SWIFT</t>
  </si>
  <si>
    <t>(i) Construction and Inspection of System Wide Meter Vault Improvements and Set Point Control, Construction and Inspection of Expansion of High Service Pump Station 3-1, Construction of Wylie WTP II, Structural and Mechanical Improvements, Construction of Wylie WTP III Power Redundancy and Electrical Building Improvements, and Other System Improvements; (ii) Fund the Debt Service Reserve Fund; and (iii) Pay Cost of Issuance of the Bonds.</t>
  </si>
  <si>
    <t>(i) Design, Acquisition, and Construction of the Parallel Interceptor Phase 1, Design of the Force Main Parallel, Design of the Lift Station Expansion, and Other System Improvements; (ii) Fund the Debt Service Fund; (iii) Refund the 2007 Bonds; and (iv) Pay Cost of Issuance of the Bonds.</t>
  </si>
  <si>
    <t>(i) Design of Panther Creek WWTP Expansion to 15 MGD; (ii) Fund the Debt Service Fund; and (iii) Pay Cost of Issuance of the Bonds.</t>
  </si>
  <si>
    <t>2020A</t>
  </si>
  <si>
    <t>(i) Construction and Inspection of the Sister Grove Project and Other System Improvements; (ii) Fund the Debt Service Reserve Fund; and (iii) Pay a Portion of the Cost of Issuance of the Bonds.</t>
  </si>
  <si>
    <t>(i) Construction and Inspection of the North McKinney Parallel Interceptor, Wilson Creek Lift Station Improvements, Sloan Creek Force Main, Wilson Creek Transfer Force Main, McKinney-Prosper Transfer Sewer Phase I and Other System Improvements; (ii) Fund the Debt Service Reserve Fund; and (iii) Pay the Cost of Issuance of the Bonds.</t>
  </si>
  <si>
    <t>(i) Improving The District's Water System, Including Paying Construction Costs Relating To The Lower Bois D'Arc Creek Reservoir; Including the Treated Water Pipeline from the Leonard WTP to the Highway 5 P/S, and Other System Improvements; (ii) Fund The Debt Service Reserve Fund; and (iii) Pay Cost Of Issuance Of The Bonds.</t>
  </si>
  <si>
    <t>(i) Design and Construction of the South Mesquite RWWTP System Peak Flow Management and Expansion Phase I; Construction and Inspection of the Rowlett Creek RWWTP Operations Building; Construction and Inspection of South Mesquite RWWTP Solids Handling Improvements; Construction of the Rowlett Creek RWWTP Electrical Improvement; Design of Floyd Branch RWWTP Peak Flow Management and other System Improvements; (ii) Fund the Debt Service Reserve Fund; and (iii) Pay a Portion of the Cost of Issuance of the Bonds.</t>
  </si>
  <si>
    <t>a</t>
  </si>
  <si>
    <t>Funds held in Trustee Account and released upon TWDB approvals.</t>
  </si>
  <si>
    <t>A2</t>
  </si>
  <si>
    <t>As Of September 30, 2021</t>
  </si>
  <si>
    <t>(i) Design of the Sabine Creek RWWTP Expansion to 6 MGD and Other System Improvements; (ii) Fund a Debt Service Reserve Fund, and (iii) Pay Cost of Issuance of the Bonds.</t>
  </si>
  <si>
    <t>(i) Preliminary and Final Designs of the Muddy Creek WWTP Peak Flow Storage and Expansion, the Construction and Inspection of the Muddy Creek WWTP Operations Building Improvements, and Other System Improvements; (ii) Fund the Debt Service Reserve Fund; and (iii) Pay Cost of Issuance of the Bonds.</t>
  </si>
  <si>
    <t>(i) The Rowlett Creek RWWTP Peak Flow Management Phase II Improvements and other System Improvements; (ii) Fund the Debt Service Reserve Fund; and (iii) Pay a Portion of the Cost of Issuance of the Bonds.</t>
  </si>
  <si>
    <t>2021A</t>
  </si>
  <si>
    <t>(i) Construction and Inspection of the Wilson Creek RWWTP Aeration Basin Improvements, Construction and Inspection of Wilson Creek RWWTP Step Feed Improvements, the Design and Construction of the South Mesquite RWWTP System Peak Flow Management and Expansion Phase I, and other System Improvements; (ii) Fund the Debt Service Reserve Fund; and (iii) Pay a Portion of the Cost of Issuance of the Bonds.</t>
  </si>
  <si>
    <t>Previously Paid</t>
  </si>
  <si>
    <t>Total to Aggregate</t>
  </si>
  <si>
    <t>(i) Refunding a Portion of the District's Outstanding Debt (the "Refunded Obligations") for Debt Service Savings;  and (ii) Refunding Obligations due to the United States Army Corps of Engineers ("USACE Debt"); (iii) Construction and Inspection of the Wyllie WTP Conversion to Biological Active Filtration Construction, Additional Clearwells at the Wylie WTP, Apollo Pump Station Electrical and Mechanical System Imp; (iv) Fund the Debt Service Reserve Fund; (v) Pay Cost Of Issuance Of The Bonds.</t>
  </si>
  <si>
    <t>(i) Construction and Inspection of the North McKinney Transfer Lift Station, the Construction and Inspection of the North McKinney Transfer Force Main, and Other System Improvements; (ii) Fund the Debt Service Reserve Fund; and (iii) Fund 20 Months of Capitalized Interest; and (iv) Pay the Cost of Issuance of the Bonds.</t>
  </si>
  <si>
    <t>(i) Construction and Inspection of the Buffalo Creek Parallel Interceptor Phase I, Property for the Buffalo Creek Interceptor Tunnel, and Other System Improvements; (ii) Fund the Debt Service Fund; (iii) and Pay Cost of Issuance of the Bonds.</t>
  </si>
  <si>
    <t>All Systems Summary Page</t>
  </si>
  <si>
    <t>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</si>
</sst>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m/d/yy;@"/>
    <numFmt numFmtId="166"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9"/>
      <color indexed="81"/>
      <name val="Tahoma"/>
      <family val="2"/>
    </font>
    <font>
      <b/>
      <sz val="9"/>
      <color indexed="81"/>
      <name val="Tahoma"/>
      <family val="2"/>
    </font>
    <font>
      <u/>
      <sz val="11"/>
      <color theme="1"/>
      <name val="Arial"/>
      <family val="2"/>
    </font>
    <font>
      <sz val="11"/>
      <color theme="0"/>
      <name val="Calibri"/>
      <family val="2"/>
      <scheme val="minor"/>
    </font>
    <font>
      <sz val="11"/>
      <color rgb="FFFF0000"/>
      <name val="Calibri"/>
      <family val="2"/>
      <scheme val="minor"/>
    </font>
    <font>
      <sz val="10"/>
      <name val="Arial"/>
      <family val="2"/>
    </font>
    <font>
      <u/>
      <sz val="11"/>
      <color theme="10"/>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2" fillId="0" borderId="0"/>
    <xf numFmtId="43" fontId="12" fillId="0" borderId="0" applyFont="0" applyFill="0" applyBorder="0" applyAlignment="0" applyProtection="0"/>
    <xf numFmtId="0" fontId="13" fillId="0" borderId="0" applyNumberFormat="0" applyFill="0" applyBorder="0" applyAlignment="0" applyProtection="0"/>
  </cellStyleXfs>
  <cellXfs count="76">
    <xf numFmtId="0" fontId="0" fillId="0" borderId="0" xfId="0"/>
    <xf numFmtId="164" fontId="0" fillId="0" borderId="0" xfId="1" applyNumberFormat="1" applyFont="1" applyFill="1"/>
    <xf numFmtId="164" fontId="0" fillId="0" borderId="1" xfId="1" applyNumberFormat="1" applyFont="1" applyFill="1" applyBorder="1"/>
    <xf numFmtId="164" fontId="0" fillId="0" borderId="0" xfId="1" applyNumberFormat="1" applyFont="1" applyFill="1" applyBorder="1"/>
    <xf numFmtId="165"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ill="1" applyAlignment="1"/>
    <xf numFmtId="0" fontId="0" fillId="0" borderId="0" xfId="0" applyFill="1"/>
    <xf numFmtId="164" fontId="0" fillId="0" borderId="3" xfId="1" applyNumberFormat="1" applyFont="1" applyFill="1" applyBorder="1"/>
    <xf numFmtId="0" fontId="4" fillId="0" borderId="0" xfId="0" applyFont="1" applyFill="1"/>
    <xf numFmtId="0" fontId="3" fillId="0" borderId="0" xfId="0" applyFont="1" applyFill="1"/>
    <xf numFmtId="0" fontId="5" fillId="0" borderId="0" xfId="0" applyFont="1" applyFill="1"/>
    <xf numFmtId="0" fontId="2" fillId="0" borderId="0" xfId="0" applyFont="1" applyFill="1"/>
    <xf numFmtId="0" fontId="2" fillId="0" borderId="0" xfId="0" applyFont="1" applyFill="1" applyAlignment="1">
      <alignment horizontal="center"/>
    </xf>
    <xf numFmtId="0" fontId="2" fillId="0" borderId="0" xfId="0" applyFont="1" applyFill="1" applyAlignment="1">
      <alignment horizontal="center" vertical="center"/>
    </xf>
    <xf numFmtId="0" fontId="0" fillId="0" borderId="0" xfId="0" applyFont="1" applyFill="1"/>
    <xf numFmtId="43" fontId="0" fillId="0" borderId="0" xfId="2" applyFont="1" applyFill="1"/>
    <xf numFmtId="165" fontId="0" fillId="0" borderId="0" xfId="0" applyNumberFormat="1" applyFill="1" applyAlignment="1">
      <alignment horizontal="center"/>
    </xf>
    <xf numFmtId="164" fontId="0" fillId="0" borderId="2" xfId="0" applyNumberFormat="1" applyFont="1" applyFill="1" applyBorder="1"/>
    <xf numFmtId="165" fontId="0" fillId="0" borderId="0" xfId="0" applyNumberFormat="1" applyFill="1"/>
    <xf numFmtId="0" fontId="6" fillId="0" borderId="0" xfId="0" applyFont="1" applyFill="1"/>
    <xf numFmtId="0" fontId="2" fillId="0" borderId="1"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ont="1" applyFill="1" applyBorder="1" applyAlignment="1">
      <alignment horizontal="center"/>
    </xf>
    <xf numFmtId="0" fontId="0" fillId="0" borderId="0" xfId="0" applyFont="1" applyFill="1" applyBorder="1"/>
    <xf numFmtId="165" fontId="5" fillId="0" borderId="0" xfId="0" applyNumberFormat="1" applyFont="1" applyFill="1"/>
    <xf numFmtId="164" fontId="0" fillId="0" borderId="2" xfId="0" applyNumberFormat="1" applyFill="1" applyBorder="1"/>
    <xf numFmtId="0" fontId="0" fillId="0" borderId="0" xfId="0" applyFill="1" applyAlignment="1">
      <alignment vertical="top"/>
    </xf>
    <xf numFmtId="0" fontId="0" fillId="0" borderId="0" xfId="0" applyFill="1" applyBorder="1" applyAlignment="1">
      <alignment horizontal="center"/>
    </xf>
    <xf numFmtId="165" fontId="0" fillId="0" borderId="0" xfId="0" applyNumberFormat="1" applyFill="1" applyBorder="1" applyAlignment="1">
      <alignment horizontal="center"/>
    </xf>
    <xf numFmtId="0" fontId="0" fillId="0" borderId="0" xfId="0" applyFill="1" applyBorder="1"/>
    <xf numFmtId="165" fontId="0" fillId="0" borderId="0" xfId="0" applyNumberFormat="1" applyFont="1" applyFill="1" applyBorder="1" applyAlignment="1">
      <alignment horizontal="center"/>
    </xf>
    <xf numFmtId="165" fontId="0" fillId="0" borderId="0" xfId="1" applyNumberFormat="1" applyFont="1" applyFill="1" applyAlignment="1">
      <alignment horizontal="center"/>
    </xf>
    <xf numFmtId="164" fontId="0" fillId="0" borderId="0" xfId="0" applyNumberFormat="1" applyFill="1" applyBorder="1"/>
    <xf numFmtId="165" fontId="0" fillId="0" borderId="0" xfId="0" applyNumberFormat="1" applyFill="1" applyAlignment="1"/>
    <xf numFmtId="166" fontId="0" fillId="0" borderId="0" xfId="2" applyNumberFormat="1" applyFont="1" applyFill="1"/>
    <xf numFmtId="164" fontId="0" fillId="0" borderId="0" xfId="0" applyNumberFormat="1" applyFill="1"/>
    <xf numFmtId="44" fontId="0" fillId="0" borderId="0" xfId="0" applyNumberFormat="1" applyFill="1"/>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xf numFmtId="0" fontId="10" fillId="0" borderId="0" xfId="0" applyFont="1" applyFill="1"/>
    <xf numFmtId="0" fontId="10" fillId="0" borderId="0" xfId="0" applyFont="1" applyFill="1" applyAlignment="1">
      <alignment horizontal="center"/>
    </xf>
    <xf numFmtId="165" fontId="0" fillId="0" borderId="0" xfId="0" applyNumberFormat="1" applyFill="1" applyAlignment="1">
      <alignment horizontal="right"/>
    </xf>
    <xf numFmtId="9" fontId="0" fillId="0" borderId="0" xfId="3" applyFont="1" applyFill="1"/>
    <xf numFmtId="0" fontId="0" fillId="0" borderId="0" xfId="0" applyFont="1" applyFill="1" applyAlignment="1">
      <alignment vertical="top" wrapText="1"/>
    </xf>
    <xf numFmtId="0" fontId="0" fillId="0" borderId="0" xfId="0" applyFill="1" applyAlignment="1">
      <alignment wrapText="1"/>
    </xf>
    <xf numFmtId="0" fontId="11" fillId="0" borderId="0" xfId="0" applyFont="1" applyFill="1"/>
    <xf numFmtId="0" fontId="9" fillId="0" borderId="0" xfId="0" applyFont="1" applyFill="1"/>
    <xf numFmtId="164" fontId="0" fillId="0" borderId="0" xfId="1" applyNumberFormat="1" applyFont="1" applyFill="1" applyBorder="1" applyAlignment="1">
      <alignment horizontal="center"/>
    </xf>
    <xf numFmtId="0" fontId="0" fillId="0" borderId="0" xfId="0" applyFill="1" applyAlignment="1">
      <alignment horizontal="right"/>
    </xf>
    <xf numFmtId="166" fontId="10" fillId="0" borderId="0" xfId="2" applyNumberFormat="1" applyFont="1" applyFill="1"/>
    <xf numFmtId="166" fontId="11" fillId="0" borderId="0" xfId="2" applyNumberFormat="1" applyFont="1" applyFill="1"/>
    <xf numFmtId="164" fontId="11" fillId="0" borderId="0" xfId="1" applyNumberFormat="1" applyFont="1" applyFill="1"/>
    <xf numFmtId="0" fontId="2" fillId="0" borderId="1" xfId="0" applyFont="1" applyFill="1" applyBorder="1" applyAlignment="1">
      <alignment horizontal="center"/>
    </xf>
    <xf numFmtId="0" fontId="0" fillId="0" borderId="0" xfId="0" applyFill="1" applyAlignment="1">
      <alignment horizontal="center" vertical="top"/>
    </xf>
    <xf numFmtId="0" fontId="0" fillId="0" borderId="0" xfId="0" applyFont="1" applyFill="1" applyAlignment="1">
      <alignment horizontal="left" vertical="top" wrapText="1"/>
    </xf>
    <xf numFmtId="0" fontId="0" fillId="0" borderId="0" xfId="0" applyFill="1" applyAlignment="1">
      <alignment horizontal="center" vertical="center"/>
    </xf>
    <xf numFmtId="0" fontId="0" fillId="0" borderId="0" xfId="0" applyFill="1" applyAlignment="1">
      <alignment vertical="top" wrapText="1"/>
    </xf>
    <xf numFmtId="0" fontId="0" fillId="0" borderId="0" xfId="0" applyFill="1" applyAlignment="1">
      <alignment horizontal="center"/>
    </xf>
    <xf numFmtId="0" fontId="0" fillId="0" borderId="0" xfId="0" applyFill="1" applyAlignment="1">
      <alignment horizontal="center"/>
    </xf>
    <xf numFmtId="0" fontId="13" fillId="0" borderId="0" xfId="6" applyFill="1" applyAlignment="1">
      <alignment horizontal="left"/>
    </xf>
    <xf numFmtId="164" fontId="0" fillId="0" borderId="4" xfId="0" applyNumberFormat="1" applyFill="1" applyBorder="1"/>
    <xf numFmtId="0" fontId="2" fillId="0" borderId="1" xfId="0" applyFont="1" applyFill="1" applyBorder="1" applyAlignment="1">
      <alignment horizontal="center"/>
    </xf>
    <xf numFmtId="0" fontId="13" fillId="0" borderId="0" xfId="6" applyFill="1" applyAlignment="1">
      <alignment horizontal="center"/>
    </xf>
    <xf numFmtId="0" fontId="0" fillId="0" borderId="0" xfId="0" applyFont="1" applyFill="1" applyAlignment="1">
      <alignment horizontal="left" vertical="top" wrapText="1"/>
    </xf>
    <xf numFmtId="0" fontId="0" fillId="0" borderId="0" xfId="0" applyFill="1" applyAlignment="1">
      <alignment horizontal="center" vertical="top"/>
    </xf>
    <xf numFmtId="0" fontId="0" fillId="0" borderId="0" xfId="0" applyFill="1" applyAlignment="1">
      <alignment horizontal="center" vertical="top" wrapText="1"/>
    </xf>
    <xf numFmtId="0" fontId="0" fillId="0" borderId="0" xfId="0" applyFill="1" applyAlignment="1">
      <alignment horizontal="left" vertical="top" wrapText="1"/>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vertical="top" wrapText="1"/>
    </xf>
    <xf numFmtId="0" fontId="0" fillId="0" borderId="0" xfId="0" applyFill="1" applyAlignment="1">
      <alignment horizontal="left" vertical="top"/>
    </xf>
    <xf numFmtId="0" fontId="0" fillId="0" borderId="0" xfId="0" applyFill="1" applyAlignment="1">
      <alignment horizontal="left" wrapText="1"/>
    </xf>
    <xf numFmtId="0" fontId="0" fillId="0" borderId="0" xfId="0" applyFill="1" applyAlignment="1">
      <alignment horizontal="left"/>
    </xf>
  </cellXfs>
  <cellStyles count="7">
    <cellStyle name="Comma" xfId="2" builtinId="3"/>
    <cellStyle name="Comma 2" xfId="5" xr:uid="{00000000-0005-0000-0000-000001000000}"/>
    <cellStyle name="Currency" xfId="1" builtinId="4"/>
    <cellStyle name="Hyperlink" xfId="6" builtinId="8"/>
    <cellStyle name="Normal" xfId="0" builtinId="0"/>
    <cellStyle name="Normal 2" xfId="4" xr:uid="{00000000-0005-0000-0000-000005000000}"/>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7"/>
  <sheetViews>
    <sheetView tabSelected="1" zoomScaleNormal="100" workbookViewId="0">
      <selection activeCell="T34" sqref="T34"/>
    </sheetView>
  </sheetViews>
  <sheetFormatPr defaultRowHeight="15" x14ac:dyDescent="0.25"/>
  <cols>
    <col min="1" max="1" width="2.5703125" style="7" customWidth="1"/>
    <col min="2" max="2" width="52" style="7" bestFit="1" customWidth="1"/>
    <col min="3" max="3" width="1.7109375" style="7" customWidth="1"/>
    <col min="4" max="4" width="15.7109375" style="7" customWidth="1"/>
    <col min="5" max="5" width="1.7109375" style="7" customWidth="1"/>
    <col min="6" max="6" width="15.7109375" style="7" customWidth="1"/>
    <col min="7" max="7" width="1.7109375" style="7" customWidth="1"/>
    <col min="8" max="8" width="15.7109375" style="7" customWidth="1"/>
    <col min="9" max="9" width="1.7109375" style="7" customWidth="1"/>
    <col min="10" max="10" width="9.28515625" style="7" bestFit="1" customWidth="1"/>
    <col min="11" max="11" width="1.7109375" style="7" customWidth="1"/>
    <col min="12" max="12" width="15.710937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9.140625" style="7"/>
    <col min="20" max="21" width="18" style="7" bestFit="1" customWidth="1"/>
    <col min="22" max="16384" width="9.140625" style="7"/>
  </cols>
  <sheetData>
    <row r="1" spans="1:21" ht="18.75" x14ac:dyDescent="0.3">
      <c r="A1" s="9" t="s">
        <v>0</v>
      </c>
    </row>
    <row r="2" spans="1:21" ht="15.75" x14ac:dyDescent="0.25">
      <c r="A2" s="10" t="s">
        <v>71</v>
      </c>
    </row>
    <row r="3" spans="1:21" ht="15.75" x14ac:dyDescent="0.25">
      <c r="A3" s="10" t="s">
        <v>157</v>
      </c>
      <c r="F3" s="10"/>
    </row>
    <row r="4" spans="1:21" ht="15.75" x14ac:dyDescent="0.25">
      <c r="A4" s="10"/>
      <c r="D4" s="64" t="s">
        <v>118</v>
      </c>
      <c r="E4" s="64"/>
      <c r="F4" s="64"/>
      <c r="G4" s="64"/>
      <c r="H4" s="64"/>
      <c r="L4" s="64" t="s">
        <v>10</v>
      </c>
      <c r="M4" s="64"/>
      <c r="N4" s="64"/>
      <c r="O4" s="64"/>
      <c r="P4" s="64"/>
      <c r="Q4" s="64"/>
      <c r="R4" s="64"/>
    </row>
    <row r="5" spans="1:21" s="12" customFormat="1" x14ac:dyDescent="0.25">
      <c r="D5" s="13"/>
      <c r="E5" s="13"/>
      <c r="F5" s="13"/>
      <c r="G5" s="13"/>
      <c r="H5" s="13"/>
      <c r="I5" s="13"/>
      <c r="J5" s="13" t="s">
        <v>28</v>
      </c>
      <c r="K5" s="13"/>
      <c r="L5" s="13" t="s">
        <v>108</v>
      </c>
    </row>
    <row r="6" spans="1:21" s="12" customFormat="1" x14ac:dyDescent="0.25">
      <c r="B6" s="55" t="s">
        <v>63</v>
      </c>
      <c r="C6" s="13"/>
      <c r="D6" s="55" t="s">
        <v>5</v>
      </c>
      <c r="E6" s="13"/>
      <c r="F6" s="55" t="s">
        <v>8</v>
      </c>
      <c r="G6" s="13"/>
      <c r="H6" s="55" t="s">
        <v>9</v>
      </c>
      <c r="I6" s="13"/>
      <c r="J6" s="55" t="s">
        <v>7</v>
      </c>
      <c r="K6" s="22"/>
      <c r="L6" s="55" t="s">
        <v>109</v>
      </c>
      <c r="M6" s="13"/>
      <c r="N6" s="55" t="s">
        <v>3</v>
      </c>
      <c r="O6" s="13"/>
      <c r="P6" s="55" t="s">
        <v>4</v>
      </c>
      <c r="Q6" s="13"/>
      <c r="R6" s="55" t="s">
        <v>5</v>
      </c>
    </row>
    <row r="7" spans="1:21" x14ac:dyDescent="0.25">
      <c r="B7" s="60"/>
      <c r="C7" s="60"/>
      <c r="L7" s="58"/>
      <c r="N7" s="58"/>
      <c r="O7" s="58"/>
      <c r="P7" s="58"/>
      <c r="Q7" s="58"/>
      <c r="R7" s="58"/>
      <c r="T7" s="12"/>
      <c r="U7" s="12"/>
    </row>
    <row r="8" spans="1:21" x14ac:dyDescent="0.25">
      <c r="B8" s="62" t="s">
        <v>64</v>
      </c>
      <c r="C8" s="60"/>
      <c r="D8" s="1">
        <v>2430614076.29</v>
      </c>
      <c r="E8" s="1"/>
      <c r="F8" s="1">
        <v>1944130447.05</v>
      </c>
      <c r="G8" s="1"/>
      <c r="H8" s="1">
        <v>486483629.23999995</v>
      </c>
      <c r="I8" s="1"/>
      <c r="J8" s="33">
        <v>55397</v>
      </c>
      <c r="K8" s="33"/>
      <c r="L8" s="1">
        <v>3037305000</v>
      </c>
      <c r="M8" s="1"/>
      <c r="N8" s="1">
        <v>2661560000</v>
      </c>
      <c r="O8" s="1"/>
      <c r="P8" s="1">
        <v>1213776568.3799999</v>
      </c>
      <c r="Q8" s="1"/>
      <c r="R8" s="1">
        <v>3875336568.3800001</v>
      </c>
      <c r="T8" s="12"/>
      <c r="U8" s="12"/>
    </row>
    <row r="9" spans="1:21" x14ac:dyDescent="0.25">
      <c r="B9" s="62" t="s">
        <v>65</v>
      </c>
      <c r="C9" s="60"/>
      <c r="D9" s="1">
        <v>860783462.10000002</v>
      </c>
      <c r="E9" s="1"/>
      <c r="F9" s="1">
        <v>363849952.94000006</v>
      </c>
      <c r="G9" s="1"/>
      <c r="H9" s="1">
        <v>496933509.15999991</v>
      </c>
      <c r="I9" s="1"/>
      <c r="J9" s="33">
        <v>55305</v>
      </c>
      <c r="K9" s="33"/>
      <c r="L9" s="1">
        <v>947895000</v>
      </c>
      <c r="M9" s="1"/>
      <c r="N9" s="1">
        <v>874685000</v>
      </c>
      <c r="O9" s="1"/>
      <c r="P9" s="1">
        <v>200259207.02000004</v>
      </c>
      <c r="Q9" s="1"/>
      <c r="R9" s="1">
        <v>1074944207.02</v>
      </c>
      <c r="T9" s="12"/>
      <c r="U9" s="12"/>
    </row>
    <row r="10" spans="1:21" x14ac:dyDescent="0.25">
      <c r="B10" s="62" t="s">
        <v>66</v>
      </c>
      <c r="C10" s="60"/>
      <c r="D10" s="1">
        <v>42111315.660000004</v>
      </c>
      <c r="E10" s="1"/>
      <c r="F10" s="1">
        <v>41828685.670000002</v>
      </c>
      <c r="G10" s="1"/>
      <c r="H10" s="1">
        <v>282629.99</v>
      </c>
      <c r="I10" s="1"/>
      <c r="J10" s="33">
        <v>50284</v>
      </c>
      <c r="K10" s="33"/>
      <c r="L10" s="1">
        <v>57590000</v>
      </c>
      <c r="M10" s="1"/>
      <c r="N10" s="1">
        <v>46045000</v>
      </c>
      <c r="O10" s="1"/>
      <c r="P10" s="1">
        <v>12685631.399999997</v>
      </c>
      <c r="Q10" s="1"/>
      <c r="R10" s="1">
        <v>58730631.399999999</v>
      </c>
      <c r="T10" s="12"/>
      <c r="U10" s="12"/>
    </row>
    <row r="11" spans="1:21" x14ac:dyDescent="0.25">
      <c r="B11" s="62" t="s">
        <v>67</v>
      </c>
      <c r="C11" s="60"/>
      <c r="D11" s="1">
        <v>393119947.48999995</v>
      </c>
      <c r="E11" s="1"/>
      <c r="F11" s="1">
        <v>208464510.63999999</v>
      </c>
      <c r="G11" s="1"/>
      <c r="H11" s="1">
        <v>184655436.84999999</v>
      </c>
      <c r="I11" s="1"/>
      <c r="J11" s="33">
        <v>55305</v>
      </c>
      <c r="K11" s="33"/>
      <c r="L11" s="1">
        <v>429120000</v>
      </c>
      <c r="M11" s="1"/>
      <c r="N11" s="1">
        <v>384470000</v>
      </c>
      <c r="O11" s="1"/>
      <c r="P11" s="1">
        <v>154361900.55000001</v>
      </c>
      <c r="Q11" s="1"/>
      <c r="R11" s="1">
        <v>538831900.54999995</v>
      </c>
      <c r="T11" s="12"/>
      <c r="U11" s="12"/>
    </row>
    <row r="12" spans="1:21" x14ac:dyDescent="0.25">
      <c r="B12" s="62" t="s">
        <v>78</v>
      </c>
      <c r="C12" s="60"/>
      <c r="D12" s="1">
        <v>0</v>
      </c>
      <c r="E12" s="1"/>
      <c r="F12" s="1">
        <v>0</v>
      </c>
      <c r="G12" s="1"/>
      <c r="H12" s="1">
        <v>0</v>
      </c>
      <c r="I12" s="1"/>
      <c r="J12" s="33">
        <v>45078</v>
      </c>
      <c r="K12" s="33"/>
      <c r="L12" s="1">
        <v>3555000</v>
      </c>
      <c r="M12" s="1"/>
      <c r="N12" s="1">
        <v>795000</v>
      </c>
      <c r="O12" s="1"/>
      <c r="P12" s="1">
        <v>24000</v>
      </c>
      <c r="Q12" s="1"/>
      <c r="R12" s="1">
        <v>819000</v>
      </c>
      <c r="T12" s="12"/>
      <c r="U12" s="12"/>
    </row>
    <row r="13" spans="1:21" x14ac:dyDescent="0.25">
      <c r="B13" s="62" t="s">
        <v>98</v>
      </c>
      <c r="C13" s="60"/>
      <c r="D13" s="1">
        <v>2791787.5</v>
      </c>
      <c r="E13" s="1"/>
      <c r="F13" s="1">
        <v>2791787.5</v>
      </c>
      <c r="G13" s="1"/>
      <c r="H13" s="1">
        <v>0</v>
      </c>
      <c r="I13" s="1"/>
      <c r="J13" s="33">
        <v>45809</v>
      </c>
      <c r="K13" s="33"/>
      <c r="L13" s="1">
        <v>3020000</v>
      </c>
      <c r="M13" s="1"/>
      <c r="N13" s="1">
        <v>840000</v>
      </c>
      <c r="O13" s="1"/>
      <c r="P13" s="1">
        <v>90555</v>
      </c>
      <c r="Q13" s="1"/>
      <c r="R13" s="1">
        <v>930555</v>
      </c>
      <c r="T13" s="12"/>
      <c r="U13" s="12"/>
    </row>
    <row r="14" spans="1:21" x14ac:dyDescent="0.25">
      <c r="B14" s="62" t="s">
        <v>79</v>
      </c>
      <c r="C14" s="60"/>
      <c r="D14" s="1">
        <v>0</v>
      </c>
      <c r="E14" s="1"/>
      <c r="F14" s="1">
        <v>0</v>
      </c>
      <c r="G14" s="1"/>
      <c r="H14" s="1">
        <v>0</v>
      </c>
      <c r="I14" s="1"/>
      <c r="J14" s="33">
        <v>49461</v>
      </c>
      <c r="K14" s="33"/>
      <c r="L14" s="1">
        <v>10465000</v>
      </c>
      <c r="M14" s="1"/>
      <c r="N14" s="1">
        <v>8005000</v>
      </c>
      <c r="O14" s="1"/>
      <c r="P14" s="1">
        <v>2498443.8599999985</v>
      </c>
      <c r="Q14" s="1"/>
      <c r="R14" s="1">
        <v>10503443.859999999</v>
      </c>
    </row>
    <row r="15" spans="1:21" x14ac:dyDescent="0.25">
      <c r="B15" s="62" t="s">
        <v>80</v>
      </c>
      <c r="C15" s="60"/>
      <c r="D15" s="1">
        <v>1977854.99</v>
      </c>
      <c r="E15" s="1"/>
      <c r="F15" s="1">
        <v>1977854.99</v>
      </c>
      <c r="G15" s="1"/>
      <c r="H15" s="1">
        <v>0</v>
      </c>
      <c r="I15" s="1"/>
      <c r="J15" s="33">
        <v>46174</v>
      </c>
      <c r="K15" s="33"/>
      <c r="L15" s="1">
        <v>2145000</v>
      </c>
      <c r="M15" s="1"/>
      <c r="N15" s="1">
        <v>745000</v>
      </c>
      <c r="O15" s="1"/>
      <c r="P15" s="1">
        <v>105620</v>
      </c>
      <c r="Q15" s="1"/>
      <c r="R15" s="1">
        <v>850620</v>
      </c>
    </row>
    <row r="16" spans="1:21" x14ac:dyDescent="0.25">
      <c r="B16" s="62" t="s">
        <v>68</v>
      </c>
      <c r="C16" s="60"/>
      <c r="D16" s="1">
        <v>2626353.2400000002</v>
      </c>
      <c r="E16" s="1"/>
      <c r="F16" s="1">
        <v>2626353.2400000002</v>
      </c>
      <c r="G16" s="1"/>
      <c r="H16" s="1">
        <v>0</v>
      </c>
      <c r="I16" s="1"/>
      <c r="J16" s="33">
        <v>46905</v>
      </c>
      <c r="K16" s="33"/>
      <c r="L16" s="1">
        <v>2960000</v>
      </c>
      <c r="M16" s="1"/>
      <c r="N16" s="1">
        <v>1395000</v>
      </c>
      <c r="O16" s="1"/>
      <c r="P16" s="1">
        <v>339250</v>
      </c>
      <c r="Q16" s="1"/>
      <c r="R16" s="1">
        <v>1734250</v>
      </c>
    </row>
    <row r="17" spans="2:18" x14ac:dyDescent="0.25">
      <c r="B17" s="62" t="s">
        <v>81</v>
      </c>
      <c r="C17" s="60"/>
      <c r="D17" s="1">
        <v>5373263.2000000002</v>
      </c>
      <c r="E17" s="1"/>
      <c r="F17" s="1">
        <v>1903897.1700000041</v>
      </c>
      <c r="G17" s="1"/>
      <c r="H17" s="1">
        <v>3469366.0299999961</v>
      </c>
      <c r="I17" s="1"/>
      <c r="J17" s="33">
        <v>51288</v>
      </c>
      <c r="K17" s="33"/>
      <c r="L17" s="1">
        <v>36190000</v>
      </c>
      <c r="M17" s="1"/>
      <c r="N17" s="1">
        <v>25305000</v>
      </c>
      <c r="O17" s="1"/>
      <c r="P17" s="1">
        <v>5522556.4199999981</v>
      </c>
      <c r="Q17" s="1"/>
      <c r="R17" s="1">
        <v>30827556.419999998</v>
      </c>
    </row>
    <row r="18" spans="2:18" x14ac:dyDescent="0.25">
      <c r="B18" s="62" t="s">
        <v>69</v>
      </c>
      <c r="C18" s="60"/>
      <c r="D18" s="1">
        <v>14137094.300000001</v>
      </c>
      <c r="E18" s="1"/>
      <c r="F18" s="1">
        <v>12310439.639999999</v>
      </c>
      <c r="G18" s="1"/>
      <c r="H18" s="1">
        <v>1826654.6600000008</v>
      </c>
      <c r="I18" s="1"/>
      <c r="J18" s="33">
        <v>52018</v>
      </c>
      <c r="K18" s="33"/>
      <c r="L18" s="1">
        <v>20095000</v>
      </c>
      <c r="M18" s="1"/>
      <c r="N18" s="1">
        <v>13620000</v>
      </c>
      <c r="O18" s="1"/>
      <c r="P18" s="1">
        <v>3383893.9</v>
      </c>
      <c r="Q18" s="1"/>
      <c r="R18" s="1">
        <v>17003893.899999999</v>
      </c>
    </row>
    <row r="19" spans="2:18" x14ac:dyDescent="0.25">
      <c r="B19" s="62" t="s">
        <v>112</v>
      </c>
      <c r="C19" s="60"/>
      <c r="D19" s="1">
        <v>65783867.100000001</v>
      </c>
      <c r="E19" s="1"/>
      <c r="F19" s="1">
        <v>64559139.980000004</v>
      </c>
      <c r="G19" s="1"/>
      <c r="H19" s="1">
        <v>1224727.1200000001</v>
      </c>
      <c r="I19" s="1"/>
      <c r="J19" s="33">
        <v>49461</v>
      </c>
      <c r="K19" s="33"/>
      <c r="L19" s="1">
        <v>65845000</v>
      </c>
      <c r="M19" s="1"/>
      <c r="N19" s="1">
        <v>50650000</v>
      </c>
      <c r="O19" s="1"/>
      <c r="P19" s="1">
        <v>16023462.5</v>
      </c>
      <c r="Q19" s="1"/>
      <c r="R19" s="1">
        <v>66673462.5</v>
      </c>
    </row>
    <row r="20" spans="2:18" x14ac:dyDescent="0.25">
      <c r="B20" s="62" t="s">
        <v>73</v>
      </c>
      <c r="C20" s="60"/>
      <c r="D20" s="1">
        <v>17479694.91</v>
      </c>
      <c r="E20" s="1"/>
      <c r="F20" s="1">
        <v>8026130.7100000018</v>
      </c>
      <c r="G20" s="1"/>
      <c r="H20" s="1">
        <v>9453564.1999999993</v>
      </c>
      <c r="I20" s="1"/>
      <c r="J20" s="33">
        <v>51288</v>
      </c>
      <c r="K20" s="33"/>
      <c r="L20" s="1">
        <v>32630000</v>
      </c>
      <c r="M20" s="1"/>
      <c r="N20" s="1">
        <v>21605000</v>
      </c>
      <c r="O20" s="1"/>
      <c r="P20" s="1">
        <v>5749750.0399999991</v>
      </c>
      <c r="Q20" s="1"/>
      <c r="R20" s="1">
        <v>27354750.039999999</v>
      </c>
    </row>
    <row r="21" spans="2:18" x14ac:dyDescent="0.25">
      <c r="B21" s="62" t="s">
        <v>82</v>
      </c>
      <c r="D21" s="1">
        <v>0</v>
      </c>
      <c r="E21" s="1"/>
      <c r="F21" s="1">
        <v>0</v>
      </c>
      <c r="G21" s="1"/>
      <c r="H21" s="1">
        <v>0</v>
      </c>
      <c r="I21" s="1"/>
      <c r="J21" s="33">
        <v>46174</v>
      </c>
      <c r="K21" s="33"/>
      <c r="L21" s="1">
        <v>10745000</v>
      </c>
      <c r="M21" s="1"/>
      <c r="N21" s="1">
        <v>5900000</v>
      </c>
      <c r="O21" s="1"/>
      <c r="P21" s="1">
        <v>625950</v>
      </c>
      <c r="Q21" s="1"/>
      <c r="R21" s="1">
        <v>6525950</v>
      </c>
    </row>
    <row r="22" spans="2:18" x14ac:dyDescent="0.25">
      <c r="B22" s="62" t="s">
        <v>83</v>
      </c>
      <c r="D22" s="1">
        <v>0</v>
      </c>
      <c r="E22" s="1"/>
      <c r="F22" s="1">
        <v>0</v>
      </c>
      <c r="G22" s="1"/>
      <c r="H22" s="1">
        <v>0</v>
      </c>
      <c r="I22" s="1"/>
      <c r="J22" s="33">
        <v>45444</v>
      </c>
      <c r="K22" s="33"/>
      <c r="L22" s="1">
        <v>2135000</v>
      </c>
      <c r="M22" s="1"/>
      <c r="N22" s="1">
        <v>725000</v>
      </c>
      <c r="O22" s="1"/>
      <c r="P22" s="1">
        <v>43950</v>
      </c>
      <c r="Q22" s="1"/>
      <c r="R22" s="1">
        <v>768950</v>
      </c>
    </row>
    <row r="23" spans="2:18" x14ac:dyDescent="0.25">
      <c r="B23" s="62" t="s">
        <v>84</v>
      </c>
      <c r="D23" s="1">
        <v>2115448.87</v>
      </c>
      <c r="E23" s="1"/>
      <c r="F23" s="1">
        <v>2115448.87</v>
      </c>
      <c r="G23" s="1"/>
      <c r="H23" s="1">
        <v>0</v>
      </c>
      <c r="I23" s="1"/>
      <c r="J23" s="33">
        <v>45078</v>
      </c>
      <c r="K23" s="33"/>
      <c r="L23" s="1">
        <v>2615000</v>
      </c>
      <c r="M23" s="1"/>
      <c r="N23" s="1">
        <v>410000</v>
      </c>
      <c r="O23" s="1"/>
      <c r="P23" s="1">
        <v>31775</v>
      </c>
      <c r="Q23" s="1"/>
      <c r="R23" s="1">
        <v>441775</v>
      </c>
    </row>
    <row r="24" spans="2:18" x14ac:dyDescent="0.25">
      <c r="B24" s="62" t="s">
        <v>85</v>
      </c>
      <c r="D24" s="1">
        <v>1711162.95</v>
      </c>
      <c r="E24" s="1"/>
      <c r="F24" s="1">
        <v>1711162.95</v>
      </c>
      <c r="G24" s="1"/>
      <c r="H24" s="1">
        <v>0</v>
      </c>
      <c r="I24" s="1"/>
      <c r="J24" s="33">
        <v>45078</v>
      </c>
      <c r="K24" s="33"/>
      <c r="L24" s="1">
        <v>2115000</v>
      </c>
      <c r="M24" s="1"/>
      <c r="N24" s="1">
        <v>330000</v>
      </c>
      <c r="O24" s="1"/>
      <c r="P24" s="1">
        <v>25625</v>
      </c>
      <c r="Q24" s="1"/>
      <c r="R24" s="1">
        <v>355625</v>
      </c>
    </row>
    <row r="25" spans="2:18" x14ac:dyDescent="0.25">
      <c r="B25" s="62" t="s">
        <v>86</v>
      </c>
      <c r="D25" s="1">
        <v>46859336.620000005</v>
      </c>
      <c r="E25" s="1"/>
      <c r="F25" s="1">
        <v>21412227.789999999</v>
      </c>
      <c r="G25" s="1"/>
      <c r="H25" s="1">
        <v>25447108.829999998</v>
      </c>
      <c r="I25" s="1"/>
      <c r="J25" s="33">
        <v>54940</v>
      </c>
      <c r="K25" s="33"/>
      <c r="L25" s="1">
        <v>47480000</v>
      </c>
      <c r="M25" s="1"/>
      <c r="N25" s="1">
        <v>40295000</v>
      </c>
      <c r="O25" s="1"/>
      <c r="P25" s="1">
        <v>14845225</v>
      </c>
      <c r="Q25" s="1"/>
      <c r="R25" s="1">
        <v>55140225</v>
      </c>
    </row>
    <row r="26" spans="2:18" x14ac:dyDescent="0.25">
      <c r="B26" s="62" t="s">
        <v>70</v>
      </c>
      <c r="D26" s="1">
        <v>33042353.050000001</v>
      </c>
      <c r="E26" s="1"/>
      <c r="F26" s="1">
        <v>29374554.950000003</v>
      </c>
      <c r="G26" s="1"/>
      <c r="H26" s="1">
        <v>3667798.0999999996</v>
      </c>
      <c r="I26" s="1"/>
      <c r="J26" s="33">
        <v>54940</v>
      </c>
      <c r="K26" s="33"/>
      <c r="L26" s="1">
        <v>34455000</v>
      </c>
      <c r="M26" s="1"/>
      <c r="N26" s="1">
        <v>31465000</v>
      </c>
      <c r="O26" s="1"/>
      <c r="P26" s="1">
        <v>16195119.179999996</v>
      </c>
      <c r="Q26" s="1"/>
      <c r="R26" s="1">
        <v>47660119.179999992</v>
      </c>
    </row>
    <row r="27" spans="2:18" x14ac:dyDescent="0.25">
      <c r="B27" s="62" t="s">
        <v>104</v>
      </c>
      <c r="D27" s="1">
        <v>2756569.86</v>
      </c>
      <c r="E27" s="1"/>
      <c r="F27" s="1">
        <v>2750844.9</v>
      </c>
      <c r="G27" s="1"/>
      <c r="H27" s="1">
        <v>5724.9600000000128</v>
      </c>
      <c r="I27" s="1"/>
      <c r="J27" s="33">
        <v>49827</v>
      </c>
      <c r="K27" s="33"/>
      <c r="L27" s="1">
        <v>3045000</v>
      </c>
      <c r="M27" s="1"/>
      <c r="N27" s="1">
        <v>2455000</v>
      </c>
      <c r="O27" s="1"/>
      <c r="P27" s="1">
        <v>578543.82000000007</v>
      </c>
      <c r="Q27" s="1"/>
      <c r="R27" s="1">
        <v>3033543.8200000003</v>
      </c>
    </row>
    <row r="28" spans="2:18" x14ac:dyDescent="0.25">
      <c r="D28" s="8"/>
      <c r="E28" s="1"/>
      <c r="F28" s="8"/>
      <c r="G28" s="1"/>
      <c r="H28" s="8"/>
      <c r="J28" s="60"/>
      <c r="K28" s="60"/>
      <c r="L28" s="8"/>
      <c r="N28" s="8"/>
      <c r="O28" s="1"/>
      <c r="P28" s="8"/>
      <c r="Q28" s="1"/>
      <c r="R28" s="8"/>
    </row>
    <row r="30" spans="2:18" ht="15.75" thickBot="1" x14ac:dyDescent="0.3">
      <c r="B30" s="60" t="s">
        <v>5</v>
      </c>
      <c r="D30" s="27">
        <v>3923283588.1299987</v>
      </c>
      <c r="E30" s="1"/>
      <c r="F30" s="27">
        <v>2709833438.9899988</v>
      </c>
      <c r="G30" s="1"/>
      <c r="H30" s="27">
        <v>1213450149.1399996</v>
      </c>
      <c r="I30" s="1"/>
      <c r="J30" s="34" t="s">
        <v>72</v>
      </c>
      <c r="K30" s="34"/>
      <c r="L30" s="27">
        <v>4751405000</v>
      </c>
      <c r="M30" s="1"/>
      <c r="N30" s="27">
        <v>4171300000</v>
      </c>
      <c r="O30" s="1"/>
      <c r="P30" s="27">
        <v>1647167027.0699999</v>
      </c>
      <c r="Q30" s="1"/>
      <c r="R30" s="27">
        <v>5818467027.0699987</v>
      </c>
    </row>
    <row r="31" spans="2:18" ht="15.75" thickTop="1" x14ac:dyDescent="0.25">
      <c r="F31" s="45"/>
      <c r="H31" s="45"/>
      <c r="J31" s="31"/>
      <c r="K31" s="31"/>
      <c r="L31" s="31"/>
    </row>
    <row r="33" spans="2:20" x14ac:dyDescent="0.25">
      <c r="B33" s="7" t="s">
        <v>64</v>
      </c>
      <c r="L33" s="37">
        <f>L8</f>
        <v>3037305000</v>
      </c>
      <c r="N33" s="37">
        <f>N8</f>
        <v>2661560000</v>
      </c>
      <c r="P33" s="37">
        <f>P8</f>
        <v>1213776568.3799999</v>
      </c>
      <c r="R33" s="37">
        <f>R8</f>
        <v>3875336568.3800001</v>
      </c>
    </row>
    <row r="34" spans="2:20" ht="15" customHeight="1" x14ac:dyDescent="0.25">
      <c r="B34" s="7" t="s">
        <v>65</v>
      </c>
      <c r="L34" s="37">
        <f>L9</f>
        <v>947895000</v>
      </c>
      <c r="N34" s="37">
        <f>N9</f>
        <v>874685000</v>
      </c>
      <c r="P34" s="37">
        <f>P9</f>
        <v>200259207.02000004</v>
      </c>
      <c r="R34" s="37">
        <f>R9</f>
        <v>1074944207.02</v>
      </c>
      <c r="T34" s="37"/>
    </row>
    <row r="35" spans="2:20" x14ac:dyDescent="0.25">
      <c r="B35" s="7" t="s">
        <v>66</v>
      </c>
      <c r="L35" s="37">
        <f>L10</f>
        <v>57590000</v>
      </c>
      <c r="N35" s="37">
        <f>N10</f>
        <v>46045000</v>
      </c>
      <c r="P35" s="37">
        <f>P10</f>
        <v>12685631.399999997</v>
      </c>
      <c r="R35" s="37">
        <f>R10</f>
        <v>58730631.399999999</v>
      </c>
    </row>
    <row r="36" spans="2:20" x14ac:dyDescent="0.25">
      <c r="B36" s="7" t="s">
        <v>67</v>
      </c>
      <c r="L36" s="37">
        <f>L11</f>
        <v>429120000</v>
      </c>
      <c r="N36" s="37">
        <f>N11</f>
        <v>384470000</v>
      </c>
      <c r="P36" s="37">
        <f>P11</f>
        <v>154361900.55000001</v>
      </c>
      <c r="R36" s="37">
        <f>R11</f>
        <v>538831900.54999995</v>
      </c>
    </row>
    <row r="37" spans="2:20" x14ac:dyDescent="0.25">
      <c r="B37" s="7" t="s">
        <v>169</v>
      </c>
      <c r="L37" s="37">
        <f>SUM(L12:L27)</f>
        <v>279495000</v>
      </c>
      <c r="N37" s="37">
        <f>SUM(N12:N27)</f>
        <v>204540000</v>
      </c>
      <c r="P37" s="37">
        <f>SUM(P12:P27)</f>
        <v>66083719.719999991</v>
      </c>
      <c r="R37" s="37">
        <f>SUM(R12:R27)</f>
        <v>270623719.71999997</v>
      </c>
    </row>
    <row r="38" spans="2:20" ht="15" customHeight="1" thickBot="1" x14ac:dyDescent="0.3">
      <c r="B38" s="61" t="s">
        <v>5</v>
      </c>
      <c r="L38" s="63">
        <f>SUM(L33:L37)</f>
        <v>4751405000</v>
      </c>
      <c r="M38" s="1"/>
      <c r="N38" s="63">
        <f>SUM(N33:N37)</f>
        <v>4171300000</v>
      </c>
      <c r="O38" s="1"/>
      <c r="P38" s="63">
        <f>SUM(P33:P37)</f>
        <v>1647167027.0699999</v>
      </c>
      <c r="Q38" s="1"/>
      <c r="R38" s="63">
        <f>SUM(R33:R37)</f>
        <v>5818467027.0699997</v>
      </c>
    </row>
    <row r="39" spans="2:20" ht="15.75" thickTop="1" x14ac:dyDescent="0.25">
      <c r="L39" s="16">
        <f>L38-L30</f>
        <v>0</v>
      </c>
      <c r="M39" s="16"/>
      <c r="N39" s="16">
        <f>N38-N30</f>
        <v>0</v>
      </c>
      <c r="O39" s="16"/>
      <c r="P39" s="16">
        <f>P38-P30</f>
        <v>0</v>
      </c>
      <c r="Q39" s="16"/>
      <c r="R39" s="16">
        <f>R38-R30</f>
        <v>0</v>
      </c>
    </row>
    <row r="43" spans="2:20" ht="15" customHeight="1" x14ac:dyDescent="0.25"/>
    <row r="57" ht="42.6" customHeight="1" x14ac:dyDescent="0.25"/>
  </sheetData>
  <mergeCells count="2">
    <mergeCell ref="L4:R4"/>
    <mergeCell ref="D4:H4"/>
  </mergeCells>
  <hyperlinks>
    <hyperlink ref="B8" location="'101-RWS'!Print_Area" display="Regional Water System" xr:uid="{00000000-0004-0000-0000-000000000000}"/>
    <hyperlink ref="B9" location="'301-RWWS'!Print_Area" display="Regional Wastewater System" xr:uid="{00000000-0004-0000-0000-000001000000}"/>
    <hyperlink ref="B10" location="'401-RSWS'!Print_Area" display="Regional Solid Waste System" xr:uid="{00000000-0004-0000-0000-000002000000}"/>
    <hyperlink ref="B11" location="'501-UEFIS'!Print_Area" display="Upper East Fork Interceptor System" xr:uid="{00000000-0004-0000-0000-000003000000}"/>
    <hyperlink ref="B12" location="'201-Little Elm'!Print_Area" display="Little Elm Water Transmission Facilities" xr:uid="{00000000-0004-0000-0000-000004000000}"/>
    <hyperlink ref="B13" location="'208-Rockwall WPS'!Print_Area" display="Rockwall-Heath Water Storage Facilities" xr:uid="{00000000-0004-0000-0000-000005000000}"/>
    <hyperlink ref="B14" location="'207-Terrel WTF'!Print_Area" display="Terrell Water Transmission Facilities" xr:uid="{00000000-0004-0000-0000-000006000000}"/>
    <hyperlink ref="B15" location="'208-Rockwall WPS'!Print_Area" display="Rockwall Water Pump Station Facilities" xr:uid="{00000000-0004-0000-0000-000007000000}"/>
    <hyperlink ref="B16" location="'305-S Rockwall WWTP'!Print_Area" display="S. Rockwall (Buffalo Creek) Wastewater Treatment Plant" xr:uid="{00000000-0004-0000-0000-000008000000}"/>
    <hyperlink ref="B17" location="'307-Panther Crk'!Print_Area" display="Panther Creek Wastewater Treatment Plant" xr:uid="{00000000-0004-0000-0000-000009000000}"/>
    <hyperlink ref="B18" location="'308-Sabine Crk WWTP'!Print_Area" display="Sabine Creek Wastewater Treatment Plant" xr:uid="{00000000-0004-0000-0000-00000A000000}"/>
    <hyperlink ref="B19" location="'309-Stewart Crk'!Print_Area" display="Stewart Creek West Wastewater Treatment Plant" xr:uid="{00000000-0004-0000-0000-00000B000000}"/>
    <hyperlink ref="B20" location="'310-Muddy Crk WWTP'!Print_Area" display="Muddy Creek Wastewater Treatment Plant" xr:uid="{00000000-0004-0000-0000-00000C000000}"/>
    <hyperlink ref="B21" location="'503-LEFIS'!Print_Area" display="Lower East Fork Interceptor" xr:uid="{00000000-0004-0000-0000-00000D000000}"/>
    <hyperlink ref="B22" location="'504-Muddy Crk INT'!Print_Area" display="Muddy Creek Interceptor" xr:uid="{00000000-0004-0000-0000-00000E000000}"/>
    <hyperlink ref="B23" location="'505-Parker Crk INT'!Print_Area" display="Parker Creek Interceptor" xr:uid="{00000000-0004-0000-0000-00000F000000}"/>
    <hyperlink ref="B24" location="'506-Sabine Crk INT'!Print_Area" display="Sabine Creek Interceptor" xr:uid="{00000000-0004-0000-0000-000010000000}"/>
    <hyperlink ref="B25" location="'507-Buffalo Crk INT'!Print_Area" display="Buffalo Creek Interceptor" xr:uid="{00000000-0004-0000-0000-000011000000}"/>
    <hyperlink ref="B26" location="'509-Mustang Crk Int'!Print_Area" display="Mustang Creek Interceptor" xr:uid="{00000000-0004-0000-0000-000012000000}"/>
    <hyperlink ref="B27" location="'510-Parker Crk Parallel Int'!Print_Area" display="Parker Creek Parallel Interceptor" xr:uid="{00000000-0004-0000-0000-000013000000}"/>
  </hyperlinks>
  <pageMargins left="0.45" right="0.45" top="0.75" bottom="0.75" header="0.3" footer="0.3"/>
  <pageSetup scale="68" fitToHeight="0" orientation="landscape" r:id="rId1"/>
  <headerFooter>
    <oddFooter>&amp;L
&amp;C
     &amp;P</oddFooter>
  </headerFooter>
  <rowBreaks count="1" manualBreakCount="1">
    <brk id="30"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BH33"/>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53</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2008</v>
      </c>
      <c r="C10" s="60"/>
      <c r="D10" s="17">
        <v>39767</v>
      </c>
      <c r="E10" s="60"/>
      <c r="F10" s="2">
        <v>2626353.2400000002</v>
      </c>
      <c r="G10" s="1"/>
      <c r="H10" s="2">
        <v>2626353.2400000002</v>
      </c>
      <c r="I10" s="1"/>
      <c r="J10" s="2">
        <v>0</v>
      </c>
      <c r="L10" s="17">
        <v>46905</v>
      </c>
      <c r="M10" s="17"/>
      <c r="N10" s="2">
        <v>2960000</v>
      </c>
      <c r="P10" s="2">
        <v>1395000</v>
      </c>
      <c r="Q10" s="1"/>
      <c r="R10" s="2">
        <v>339250</v>
      </c>
      <c r="S10" s="1"/>
      <c r="T10" s="2">
        <v>1734250</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2626353.2400000002</v>
      </c>
      <c r="G12" s="1"/>
      <c r="H12" s="27">
        <v>2626353.2400000002</v>
      </c>
      <c r="I12" s="1"/>
      <c r="J12" s="27">
        <v>0</v>
      </c>
      <c r="N12" s="27">
        <v>2960000</v>
      </c>
      <c r="P12" s="27">
        <v>1395000</v>
      </c>
      <c r="Q12" s="1"/>
      <c r="R12" s="27">
        <v>339250</v>
      </c>
      <c r="S12" s="1"/>
      <c r="T12" s="27">
        <v>1734250</v>
      </c>
    </row>
    <row r="13" spans="1:60" ht="15.75" thickTop="1" x14ac:dyDescent="0.25">
      <c r="D13" s="19"/>
      <c r="Q13" s="1"/>
      <c r="S13" s="1"/>
    </row>
    <row r="14" spans="1:60" x14ac:dyDescent="0.25">
      <c r="D14" s="19" t="s">
        <v>99</v>
      </c>
      <c r="N14" s="42" t="s">
        <v>163</v>
      </c>
      <c r="O14" s="42"/>
      <c r="P14" s="52">
        <v>1480000</v>
      </c>
      <c r="Q14" s="52"/>
      <c r="R14" s="52">
        <v>1501743.7599999998</v>
      </c>
      <c r="S14" s="52"/>
      <c r="T14" s="52">
        <v>2981743.76</v>
      </c>
    </row>
    <row r="15" spans="1:60" x14ac:dyDescent="0.25">
      <c r="D15" s="19" t="s">
        <v>32</v>
      </c>
      <c r="F15" s="7" t="s">
        <v>51</v>
      </c>
      <c r="N15" s="42" t="s">
        <v>164</v>
      </c>
      <c r="O15" s="42"/>
      <c r="P15" s="52">
        <v>2875000</v>
      </c>
      <c r="Q15" s="52"/>
      <c r="R15" s="52">
        <v>1840993.7599999998</v>
      </c>
      <c r="S15" s="52"/>
      <c r="T15" s="52">
        <v>4715993.76</v>
      </c>
    </row>
    <row r="16" spans="1:60" x14ac:dyDescent="0.25">
      <c r="D16" s="19" t="s">
        <v>31</v>
      </c>
      <c r="F16" s="7" t="s">
        <v>39</v>
      </c>
      <c r="Q16" s="1"/>
      <c r="S16" s="1"/>
    </row>
    <row r="18" spans="1:19" x14ac:dyDescent="0.25">
      <c r="D18" s="19" t="s">
        <v>59</v>
      </c>
    </row>
    <row r="21" spans="1:19" ht="15.75" x14ac:dyDescent="0.25">
      <c r="A21" s="10" t="s">
        <v>12</v>
      </c>
      <c r="B21" s="10" t="s">
        <v>34</v>
      </c>
      <c r="C21" s="11"/>
      <c r="D21" s="11"/>
      <c r="E21" s="11"/>
      <c r="F21" s="11"/>
    </row>
    <row r="23" spans="1:19" x14ac:dyDescent="0.25">
      <c r="B23" s="55" t="s">
        <v>6</v>
      </c>
      <c r="D23" s="21" t="s">
        <v>26</v>
      </c>
    </row>
    <row r="24" spans="1:19" x14ac:dyDescent="0.25">
      <c r="B24" s="60"/>
    </row>
    <row r="25" spans="1:19" ht="15" customHeight="1" x14ac:dyDescent="0.25">
      <c r="A25" s="70"/>
      <c r="B25" s="67">
        <v>2008</v>
      </c>
      <c r="C25" s="70"/>
      <c r="D25" s="74" t="s">
        <v>57</v>
      </c>
      <c r="E25" s="74"/>
      <c r="F25" s="74"/>
      <c r="G25" s="74"/>
      <c r="H25" s="74"/>
      <c r="I25" s="74"/>
      <c r="J25" s="74"/>
      <c r="K25" s="74"/>
      <c r="L25" s="74"/>
      <c r="M25" s="74"/>
      <c r="N25" s="74"/>
      <c r="O25" s="74"/>
      <c r="P25" s="74"/>
      <c r="Q25" s="74"/>
      <c r="R25" s="74"/>
      <c r="S25" s="74"/>
    </row>
    <row r="26" spans="1:19" x14ac:dyDescent="0.25">
      <c r="A26" s="70"/>
      <c r="B26" s="67"/>
      <c r="C26" s="70"/>
      <c r="D26" s="74"/>
      <c r="E26" s="74"/>
      <c r="F26" s="74"/>
      <c r="G26" s="74"/>
      <c r="H26" s="74"/>
      <c r="I26" s="74"/>
      <c r="J26" s="74"/>
      <c r="K26" s="74"/>
      <c r="L26" s="74"/>
      <c r="M26" s="74"/>
      <c r="N26" s="74"/>
      <c r="O26" s="74"/>
      <c r="P26" s="74"/>
      <c r="Q26" s="74"/>
      <c r="R26" s="74"/>
      <c r="S26" s="74"/>
    </row>
    <row r="27" spans="1:19" x14ac:dyDescent="0.25">
      <c r="A27" s="70"/>
      <c r="B27" s="67"/>
      <c r="C27" s="70"/>
      <c r="D27" s="74"/>
      <c r="E27" s="74"/>
      <c r="F27" s="74"/>
      <c r="G27" s="74"/>
      <c r="H27" s="74"/>
      <c r="I27" s="74"/>
      <c r="J27" s="74"/>
      <c r="K27" s="74"/>
      <c r="L27" s="74"/>
      <c r="M27" s="74"/>
      <c r="N27" s="74"/>
      <c r="O27" s="74"/>
      <c r="P27" s="74"/>
      <c r="Q27" s="74"/>
      <c r="R27" s="74"/>
      <c r="S27" s="74"/>
    </row>
    <row r="29" spans="1:19" ht="15.75" x14ac:dyDescent="0.25">
      <c r="A29" s="10" t="s">
        <v>27</v>
      </c>
      <c r="B29" s="10" t="s">
        <v>35</v>
      </c>
      <c r="C29" s="11"/>
      <c r="D29" s="26"/>
      <c r="E29" s="11"/>
      <c r="F29" s="11"/>
    </row>
    <row r="31" spans="1:19" x14ac:dyDescent="0.25">
      <c r="B31" s="64" t="s">
        <v>13</v>
      </c>
      <c r="C31" s="64"/>
      <c r="D31" s="64"/>
    </row>
    <row r="33" spans="2:2" x14ac:dyDescent="0.25">
      <c r="B33" s="7" t="s">
        <v>23</v>
      </c>
    </row>
  </sheetData>
  <mergeCells count="7">
    <mergeCell ref="H1:J1"/>
    <mergeCell ref="B31:D31"/>
    <mergeCell ref="D25:S27"/>
    <mergeCell ref="C25:C27"/>
    <mergeCell ref="A25:A27"/>
    <mergeCell ref="B25:B27"/>
    <mergeCell ref="N6:T6"/>
  </mergeCells>
  <hyperlinks>
    <hyperlink ref="H1" location="Summary!A1" display="All Systems Summary Page" xr:uid="{00000000-0004-0000-0900-000000000000}"/>
  </hyperlinks>
  <pageMargins left="0.45" right="0.45" top="0.75" bottom="0.75" header="0.3" footer="0.3"/>
  <pageSetup scale="79" fitToHeight="0" orientation="landscape" r:id="rId1"/>
  <headerFooter>
    <oddFooter>&amp;L
&amp;C
     &amp;P</oddFooter>
  </headerFooter>
  <rowBreaks count="2" manualBreakCount="2">
    <brk id="20" max="17" man="1"/>
    <brk id="28"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BI39"/>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1" ht="18.75" x14ac:dyDescent="0.3">
      <c r="A1" s="9" t="s">
        <v>0</v>
      </c>
      <c r="H1" s="65" t="s">
        <v>168</v>
      </c>
      <c r="I1" s="65"/>
      <c r="J1" s="65"/>
    </row>
    <row r="2" spans="1:61" ht="15.75" x14ac:dyDescent="0.25">
      <c r="A2" s="10" t="s">
        <v>93</v>
      </c>
    </row>
    <row r="3" spans="1:61" ht="15.75" x14ac:dyDescent="0.25">
      <c r="A3" s="10" t="s">
        <v>157</v>
      </c>
    </row>
    <row r="4" spans="1:61" ht="15.75" x14ac:dyDescent="0.25">
      <c r="A4" s="10"/>
    </row>
    <row r="6" spans="1:61" ht="15.75" x14ac:dyDescent="0.25">
      <c r="A6" s="10" t="s">
        <v>2</v>
      </c>
      <c r="B6" s="10" t="s">
        <v>33</v>
      </c>
      <c r="C6" s="11"/>
      <c r="D6" s="11"/>
      <c r="E6" s="11"/>
      <c r="F6" s="11"/>
      <c r="N6" s="64" t="s">
        <v>10</v>
      </c>
      <c r="O6" s="64"/>
      <c r="P6" s="64"/>
      <c r="Q6" s="64"/>
      <c r="R6" s="64"/>
      <c r="S6" s="64"/>
      <c r="T6" s="64"/>
    </row>
    <row r="7" spans="1:61"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x14ac:dyDescent="0.25">
      <c r="B9" s="60"/>
      <c r="C9" s="60"/>
      <c r="D9" s="60"/>
      <c r="E9" s="60"/>
      <c r="P9" s="58"/>
      <c r="Q9" s="58"/>
      <c r="R9" s="58"/>
      <c r="S9" s="58"/>
      <c r="T9" s="58"/>
    </row>
    <row r="10" spans="1:61" x14ac:dyDescent="0.25">
      <c r="B10" s="29">
        <v>2014</v>
      </c>
      <c r="C10" s="29"/>
      <c r="D10" s="30">
        <v>41913</v>
      </c>
      <c r="E10" s="29"/>
      <c r="F10" s="3">
        <v>0</v>
      </c>
      <c r="G10" s="3"/>
      <c r="H10" s="3">
        <v>0</v>
      </c>
      <c r="I10" s="3"/>
      <c r="J10" s="3">
        <v>0</v>
      </c>
      <c r="K10" s="31"/>
      <c r="L10" s="30">
        <v>46174</v>
      </c>
      <c r="M10" s="30"/>
      <c r="N10" s="1">
        <v>19940000</v>
      </c>
      <c r="O10" s="31"/>
      <c r="P10" s="1">
        <v>11040000</v>
      </c>
      <c r="Q10" s="1"/>
      <c r="R10" s="1">
        <v>1707250</v>
      </c>
      <c r="S10" s="1"/>
      <c r="T10" s="1">
        <v>12747250</v>
      </c>
    </row>
    <row r="11" spans="1:61" x14ac:dyDescent="0.25">
      <c r="B11" s="60">
        <v>2017</v>
      </c>
      <c r="C11" s="60"/>
      <c r="D11" s="17">
        <v>43070</v>
      </c>
      <c r="E11" s="60"/>
      <c r="F11" s="3">
        <v>0</v>
      </c>
      <c r="G11" s="3"/>
      <c r="H11" s="3">
        <v>0</v>
      </c>
      <c r="I11" s="3"/>
      <c r="J11" s="3">
        <v>0</v>
      </c>
      <c r="L11" s="17">
        <v>47270</v>
      </c>
      <c r="M11" s="17"/>
      <c r="N11" s="1">
        <v>11050000</v>
      </c>
      <c r="O11" s="31"/>
      <c r="P11" s="1">
        <v>9245000</v>
      </c>
      <c r="Q11" s="1"/>
      <c r="R11" s="1">
        <v>2088950</v>
      </c>
      <c r="S11" s="1"/>
      <c r="T11" s="1">
        <v>11333950</v>
      </c>
    </row>
    <row r="12" spans="1:61" x14ac:dyDescent="0.25">
      <c r="A12" s="42">
        <v>307220</v>
      </c>
      <c r="B12" s="60">
        <v>2020</v>
      </c>
      <c r="C12" s="60"/>
      <c r="D12" s="17">
        <v>43936</v>
      </c>
      <c r="E12" s="60"/>
      <c r="F12" s="2">
        <v>5373263.2000000002</v>
      </c>
      <c r="G12" s="1"/>
      <c r="H12" s="2">
        <v>1903897.1700000041</v>
      </c>
      <c r="I12" s="1"/>
      <c r="J12" s="2">
        <v>3469366.0299999961</v>
      </c>
      <c r="L12" s="17">
        <v>51288</v>
      </c>
      <c r="M12" s="17"/>
      <c r="N12" s="2">
        <v>5200000</v>
      </c>
      <c r="P12" s="2">
        <v>5020000</v>
      </c>
      <c r="Q12" s="1"/>
      <c r="R12" s="2">
        <v>1726356.4199999978</v>
      </c>
      <c r="S12" s="1"/>
      <c r="T12" s="2">
        <v>6746356.4199999981</v>
      </c>
    </row>
    <row r="13" spans="1:61" x14ac:dyDescent="0.25">
      <c r="B13" s="60"/>
      <c r="C13" s="60"/>
      <c r="D13" s="17"/>
      <c r="E13" s="60"/>
      <c r="F13" s="1"/>
      <c r="G13" s="1"/>
      <c r="H13" s="1"/>
      <c r="I13" s="1"/>
      <c r="J13" s="1"/>
      <c r="L13" s="60"/>
      <c r="M13" s="60"/>
      <c r="N13" s="3"/>
      <c r="P13" s="3"/>
      <c r="Q13" s="1"/>
      <c r="R13" s="3"/>
      <c r="S13" s="1"/>
      <c r="T13" s="3"/>
    </row>
    <row r="14" spans="1:61" ht="15.75" thickBot="1" x14ac:dyDescent="0.3">
      <c r="B14" s="60" t="s">
        <v>5</v>
      </c>
      <c r="C14" s="60"/>
      <c r="D14" s="17"/>
      <c r="E14" s="60"/>
      <c r="F14" s="27">
        <v>5373263.2000000002</v>
      </c>
      <c r="G14" s="1"/>
      <c r="H14" s="27">
        <v>1903897.1700000041</v>
      </c>
      <c r="I14" s="1"/>
      <c r="J14" s="27">
        <v>3469366.0299999961</v>
      </c>
      <c r="N14" s="27">
        <v>36190000</v>
      </c>
      <c r="P14" s="27">
        <v>25305000</v>
      </c>
      <c r="Q14" s="1"/>
      <c r="R14" s="27">
        <v>5522556.4199999981</v>
      </c>
      <c r="S14" s="1"/>
      <c r="T14" s="27">
        <v>30827556.419999998</v>
      </c>
    </row>
    <row r="15" spans="1:61" ht="15.75" thickTop="1" x14ac:dyDescent="0.25">
      <c r="D15" s="19"/>
      <c r="Q15" s="1"/>
      <c r="S15" s="1"/>
    </row>
    <row r="16" spans="1:61" x14ac:dyDescent="0.25">
      <c r="D16" s="19"/>
      <c r="N16" s="42" t="s">
        <v>163</v>
      </c>
      <c r="O16" s="42"/>
      <c r="P16" s="52">
        <v>3015000</v>
      </c>
      <c r="Q16" s="52"/>
      <c r="R16" s="52">
        <v>1322687.44</v>
      </c>
      <c r="S16" s="52"/>
      <c r="T16" s="52">
        <v>4337687.4399999995</v>
      </c>
    </row>
    <row r="17" spans="1:20" x14ac:dyDescent="0.25">
      <c r="D17" s="19" t="s">
        <v>99</v>
      </c>
      <c r="N17" s="42" t="s">
        <v>164</v>
      </c>
      <c r="O17" s="42"/>
      <c r="P17" s="52">
        <v>28320000</v>
      </c>
      <c r="Q17" s="52"/>
      <c r="R17" s="52">
        <v>6845243.8599999975</v>
      </c>
      <c r="S17" s="52"/>
      <c r="T17" s="52">
        <v>35165243.859999999</v>
      </c>
    </row>
    <row r="18" spans="1:20" x14ac:dyDescent="0.25">
      <c r="D18" s="19" t="s">
        <v>32</v>
      </c>
      <c r="F18" s="7" t="s">
        <v>40</v>
      </c>
      <c r="Q18" s="1"/>
      <c r="S18" s="1"/>
    </row>
    <row r="19" spans="1:20" x14ac:dyDescent="0.25">
      <c r="D19" s="19" t="s">
        <v>31</v>
      </c>
      <c r="F19" s="7" t="s">
        <v>44</v>
      </c>
      <c r="Q19" s="1"/>
      <c r="S19" s="1"/>
    </row>
    <row r="21" spans="1:20" x14ac:dyDescent="0.25">
      <c r="D21" s="19" t="s">
        <v>59</v>
      </c>
    </row>
    <row r="25" spans="1:20" ht="15.75" x14ac:dyDescent="0.25">
      <c r="A25" s="10" t="s">
        <v>12</v>
      </c>
      <c r="B25" s="10" t="s">
        <v>34</v>
      </c>
      <c r="C25" s="11"/>
      <c r="D25" s="11"/>
      <c r="E25" s="11"/>
      <c r="F25" s="11"/>
    </row>
    <row r="27" spans="1:20" x14ac:dyDescent="0.25">
      <c r="B27" s="55" t="s">
        <v>6</v>
      </c>
      <c r="D27" s="21" t="s">
        <v>26</v>
      </c>
    </row>
    <row r="28" spans="1:20" ht="15" customHeight="1" x14ac:dyDescent="0.25">
      <c r="B28" s="60"/>
    </row>
    <row r="29" spans="1:20" x14ac:dyDescent="0.25">
      <c r="B29" s="60">
        <v>2014</v>
      </c>
      <c r="D29" s="75" t="s">
        <v>76</v>
      </c>
      <c r="E29" s="75"/>
      <c r="F29" s="75"/>
      <c r="G29" s="75"/>
      <c r="H29" s="75"/>
      <c r="I29" s="75"/>
      <c r="J29" s="75"/>
      <c r="K29" s="75"/>
      <c r="L29" s="75"/>
      <c r="M29" s="75"/>
      <c r="N29" s="75"/>
      <c r="O29" s="75"/>
      <c r="P29" s="75"/>
      <c r="Q29" s="75"/>
      <c r="R29" s="75"/>
      <c r="S29" s="75"/>
    </row>
    <row r="30" spans="1:20" x14ac:dyDescent="0.25">
      <c r="B30" s="60">
        <v>2017</v>
      </c>
      <c r="D30" s="73" t="s">
        <v>136</v>
      </c>
      <c r="E30" s="73"/>
      <c r="F30" s="73"/>
      <c r="G30" s="73"/>
      <c r="H30" s="73"/>
      <c r="I30" s="73"/>
      <c r="J30" s="73"/>
      <c r="K30" s="73"/>
      <c r="L30" s="73"/>
      <c r="M30" s="73"/>
      <c r="N30" s="73"/>
      <c r="O30" s="73"/>
      <c r="P30" s="73"/>
      <c r="Q30" s="73"/>
      <c r="R30" s="73"/>
      <c r="S30" s="73"/>
    </row>
    <row r="31" spans="1:20" x14ac:dyDescent="0.25">
      <c r="B31" s="60">
        <v>2020</v>
      </c>
      <c r="D31" s="73" t="s">
        <v>148</v>
      </c>
      <c r="E31" s="73"/>
      <c r="F31" s="73"/>
      <c r="G31" s="73"/>
      <c r="H31" s="73"/>
      <c r="I31" s="73"/>
      <c r="J31" s="73"/>
      <c r="K31" s="73"/>
      <c r="L31" s="73"/>
      <c r="M31" s="73"/>
      <c r="N31" s="73"/>
      <c r="O31" s="73"/>
      <c r="P31" s="73"/>
      <c r="Q31" s="73"/>
      <c r="R31" s="73"/>
      <c r="S31" s="73"/>
    </row>
    <row r="33" spans="1:19" x14ac:dyDescent="0.25">
      <c r="B33" s="60"/>
      <c r="D33" s="28"/>
      <c r="E33" s="28"/>
      <c r="F33" s="28"/>
      <c r="G33" s="28"/>
      <c r="H33" s="28"/>
      <c r="I33" s="28"/>
      <c r="J33" s="28"/>
      <c r="K33" s="28"/>
      <c r="L33" s="28"/>
      <c r="M33" s="28"/>
      <c r="N33" s="28"/>
      <c r="O33" s="28"/>
      <c r="P33" s="28"/>
      <c r="Q33" s="28"/>
      <c r="R33" s="28"/>
      <c r="S33" s="28"/>
    </row>
    <row r="35" spans="1:19" ht="15.75" x14ac:dyDescent="0.25">
      <c r="A35" s="10" t="s">
        <v>27</v>
      </c>
      <c r="B35" s="10" t="s">
        <v>35</v>
      </c>
      <c r="C35" s="11"/>
      <c r="D35" s="26"/>
      <c r="E35" s="11"/>
      <c r="F35" s="11"/>
    </row>
    <row r="37" spans="1:19" x14ac:dyDescent="0.25">
      <c r="B37" s="64" t="s">
        <v>13</v>
      </c>
      <c r="C37" s="64"/>
      <c r="D37" s="64"/>
    </row>
    <row r="39" spans="1:19" x14ac:dyDescent="0.25">
      <c r="B39" s="7" t="s">
        <v>17</v>
      </c>
    </row>
  </sheetData>
  <mergeCells count="6">
    <mergeCell ref="H1:J1"/>
    <mergeCell ref="B37:D37"/>
    <mergeCell ref="N6:T6"/>
    <mergeCell ref="D29:S29"/>
    <mergeCell ref="D30:S30"/>
    <mergeCell ref="D31:S31"/>
  </mergeCells>
  <hyperlinks>
    <hyperlink ref="H1" location="Summary!A1" display="All Systems Summary Page" xr:uid="{00000000-0004-0000-0A00-000000000000}"/>
  </hyperlinks>
  <pageMargins left="0.45" right="0.45" top="0.75" bottom="0.75" header="0.3" footer="0.3"/>
  <pageSetup scale="79" fitToHeight="0" orientation="landscape" r:id="rId1"/>
  <headerFooter>
    <oddFooter>&amp;L
&amp;C
     &amp;P</oddFooter>
  </headerFooter>
  <rowBreaks count="2" manualBreakCount="2">
    <brk id="24" max="17" man="1"/>
    <brk id="34"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BN39"/>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6" ht="18.75" x14ac:dyDescent="0.3">
      <c r="A1" s="9" t="s">
        <v>0</v>
      </c>
      <c r="H1" s="65" t="s">
        <v>168</v>
      </c>
      <c r="I1" s="65"/>
      <c r="J1" s="65"/>
    </row>
    <row r="2" spans="1:66" ht="15.75" x14ac:dyDescent="0.25">
      <c r="A2" s="10" t="s">
        <v>62</v>
      </c>
    </row>
    <row r="3" spans="1:66" ht="15.75" x14ac:dyDescent="0.25">
      <c r="A3" s="10" t="s">
        <v>157</v>
      </c>
    </row>
    <row r="4" spans="1:66" ht="15.75" x14ac:dyDescent="0.25">
      <c r="A4" s="10"/>
    </row>
    <row r="6" spans="1:66" ht="15.75" x14ac:dyDescent="0.25">
      <c r="A6" s="10" t="s">
        <v>2</v>
      </c>
      <c r="B6" s="10" t="s">
        <v>33</v>
      </c>
      <c r="C6" s="11"/>
      <c r="D6" s="11"/>
      <c r="E6" s="11"/>
      <c r="F6" s="11"/>
      <c r="N6" s="64" t="s">
        <v>10</v>
      </c>
      <c r="O6" s="64"/>
      <c r="P6" s="64"/>
      <c r="Q6" s="64"/>
      <c r="R6" s="64"/>
      <c r="S6" s="64"/>
      <c r="T6" s="64"/>
    </row>
    <row r="7" spans="1:66"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row>
    <row r="8" spans="1:66"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x14ac:dyDescent="0.25">
      <c r="B9" s="60"/>
      <c r="C9" s="60"/>
      <c r="D9" s="60"/>
      <c r="E9" s="60"/>
      <c r="P9" s="58"/>
      <c r="Q9" s="58"/>
      <c r="R9" s="58"/>
      <c r="S9" s="58"/>
      <c r="T9" s="58"/>
    </row>
    <row r="10" spans="1:66" x14ac:dyDescent="0.25">
      <c r="A10" s="42">
        <v>308212</v>
      </c>
      <c r="B10" s="60">
        <v>2012</v>
      </c>
      <c r="C10" s="60"/>
      <c r="D10" s="17">
        <v>41183</v>
      </c>
      <c r="E10" s="60"/>
      <c r="F10" s="3">
        <v>0</v>
      </c>
      <c r="G10" s="3"/>
      <c r="H10" s="3">
        <v>0</v>
      </c>
      <c r="I10" s="3"/>
      <c r="J10" s="3">
        <v>0</v>
      </c>
      <c r="K10" s="31"/>
      <c r="L10" s="30">
        <v>45078</v>
      </c>
      <c r="M10" s="30"/>
      <c r="N10" s="3">
        <v>5785000</v>
      </c>
      <c r="O10" s="31"/>
      <c r="P10" s="3">
        <v>1335000</v>
      </c>
      <c r="Q10" s="3"/>
      <c r="R10" s="3">
        <v>60450</v>
      </c>
      <c r="S10" s="3"/>
      <c r="T10" s="3">
        <v>1395450</v>
      </c>
    </row>
    <row r="11" spans="1:66" x14ac:dyDescent="0.25">
      <c r="A11" s="42">
        <v>308216</v>
      </c>
      <c r="B11" s="60">
        <v>2016</v>
      </c>
      <c r="C11" s="60"/>
      <c r="D11" s="17">
        <v>42628</v>
      </c>
      <c r="E11" s="60"/>
      <c r="F11" s="3">
        <v>10935000</v>
      </c>
      <c r="G11" s="3"/>
      <c r="H11" s="3">
        <v>10935000</v>
      </c>
      <c r="I11" s="3"/>
      <c r="J11" s="3">
        <v>0</v>
      </c>
      <c r="K11" s="31"/>
      <c r="L11" s="30">
        <v>49827</v>
      </c>
      <c r="M11" s="30"/>
      <c r="N11" s="3">
        <v>11120000</v>
      </c>
      <c r="O11" s="31"/>
      <c r="P11" s="3">
        <v>9095000</v>
      </c>
      <c r="Q11" s="3"/>
      <c r="R11" s="3">
        <v>2325712.5</v>
      </c>
      <c r="S11" s="3"/>
      <c r="T11" s="3">
        <v>11420712.5</v>
      </c>
    </row>
    <row r="12" spans="1:66" x14ac:dyDescent="0.25">
      <c r="A12" s="42">
        <v>308220</v>
      </c>
      <c r="B12" s="60">
        <v>2020</v>
      </c>
      <c r="C12" s="60"/>
      <c r="D12" s="17">
        <v>44119</v>
      </c>
      <c r="E12" s="60"/>
      <c r="F12" s="2">
        <v>3202094.3</v>
      </c>
      <c r="G12" s="1"/>
      <c r="H12" s="2">
        <v>1375439.639999999</v>
      </c>
      <c r="I12" s="1"/>
      <c r="J12" s="2">
        <v>1826654.6600000008</v>
      </c>
      <c r="L12" s="30">
        <v>52018</v>
      </c>
      <c r="M12" s="17"/>
      <c r="N12" s="2">
        <v>3190000</v>
      </c>
      <c r="P12" s="2">
        <v>3190000</v>
      </c>
      <c r="Q12" s="1"/>
      <c r="R12" s="2">
        <v>997731.4</v>
      </c>
      <c r="S12" s="1"/>
      <c r="T12" s="2">
        <v>4187731.4</v>
      </c>
    </row>
    <row r="13" spans="1:66" x14ac:dyDescent="0.25">
      <c r="B13" s="60"/>
      <c r="C13" s="60"/>
      <c r="D13" s="17"/>
      <c r="E13" s="60"/>
      <c r="F13" s="1"/>
      <c r="G13" s="1"/>
      <c r="H13" s="1"/>
      <c r="I13" s="1"/>
      <c r="J13" s="1"/>
      <c r="L13" s="60"/>
      <c r="M13" s="60"/>
      <c r="N13" s="3"/>
      <c r="P13" s="3"/>
      <c r="Q13" s="1"/>
      <c r="R13" s="3"/>
      <c r="S13" s="1"/>
      <c r="T13" s="3"/>
    </row>
    <row r="14" spans="1:66" ht="15.75" thickBot="1" x14ac:dyDescent="0.3">
      <c r="B14" s="60" t="s">
        <v>5</v>
      </c>
      <c r="C14" s="60"/>
      <c r="D14" s="17"/>
      <c r="E14" s="60"/>
      <c r="F14" s="27">
        <v>14137094.300000001</v>
      </c>
      <c r="G14" s="1"/>
      <c r="H14" s="27">
        <v>12310439.639999999</v>
      </c>
      <c r="I14" s="1"/>
      <c r="J14" s="27">
        <v>1826654.6600000008</v>
      </c>
      <c r="N14" s="27">
        <v>20095000</v>
      </c>
      <c r="P14" s="27">
        <v>13620000</v>
      </c>
      <c r="Q14" s="1"/>
      <c r="R14" s="27">
        <v>3383893.9</v>
      </c>
      <c r="S14" s="1"/>
      <c r="T14" s="27">
        <v>17003893.899999999</v>
      </c>
    </row>
    <row r="15" spans="1:66" ht="15.75" thickTop="1" x14ac:dyDescent="0.25">
      <c r="D15" s="19"/>
      <c r="Q15" s="1"/>
      <c r="S15" s="1"/>
    </row>
    <row r="16" spans="1:66" x14ac:dyDescent="0.25">
      <c r="D16" s="19" t="s">
        <v>99</v>
      </c>
      <c r="N16" s="42" t="s">
        <v>163</v>
      </c>
      <c r="O16" s="42"/>
      <c r="P16" s="52"/>
      <c r="Q16" s="52"/>
      <c r="R16" s="52"/>
      <c r="S16" s="52"/>
      <c r="T16" s="52">
        <v>0</v>
      </c>
    </row>
    <row r="17" spans="1:20" x14ac:dyDescent="0.25">
      <c r="D17" s="19" t="s">
        <v>32</v>
      </c>
      <c r="F17" s="7" t="s">
        <v>156</v>
      </c>
      <c r="N17" s="42" t="s">
        <v>164</v>
      </c>
      <c r="O17" s="42"/>
      <c r="P17" s="52">
        <v>13620000</v>
      </c>
      <c r="Q17" s="52"/>
      <c r="R17" s="52">
        <v>3383893.9</v>
      </c>
      <c r="S17" s="52"/>
      <c r="T17" s="52">
        <v>17003893.899999999</v>
      </c>
    </row>
    <row r="18" spans="1:20" x14ac:dyDescent="0.25">
      <c r="D18" s="19" t="s">
        <v>31</v>
      </c>
      <c r="F18" s="7" t="s">
        <v>111</v>
      </c>
      <c r="Q18" s="1"/>
      <c r="S18" s="1"/>
    </row>
    <row r="19" spans="1:20" x14ac:dyDescent="0.25">
      <c r="Q19" s="1"/>
      <c r="S19" s="1"/>
    </row>
    <row r="20" spans="1:20" x14ac:dyDescent="0.25">
      <c r="D20" s="19" t="s">
        <v>59</v>
      </c>
      <c r="Q20" s="1"/>
      <c r="S20" s="1"/>
    </row>
    <row r="24" spans="1:20" ht="15.75" x14ac:dyDescent="0.25">
      <c r="A24" s="10" t="s">
        <v>12</v>
      </c>
      <c r="B24" s="10" t="s">
        <v>34</v>
      </c>
      <c r="C24" s="11"/>
      <c r="D24" s="11"/>
      <c r="E24" s="11"/>
      <c r="F24" s="11"/>
    </row>
    <row r="26" spans="1:20" x14ac:dyDescent="0.25">
      <c r="B26" s="55" t="s">
        <v>6</v>
      </c>
      <c r="D26" s="21" t="s">
        <v>26</v>
      </c>
    </row>
    <row r="27" spans="1:20" x14ac:dyDescent="0.25">
      <c r="B27" s="60"/>
    </row>
    <row r="28" spans="1:20" x14ac:dyDescent="0.25">
      <c r="B28" s="60">
        <v>2012</v>
      </c>
      <c r="D28" s="75" t="s">
        <v>74</v>
      </c>
      <c r="E28" s="75"/>
      <c r="F28" s="75"/>
      <c r="G28" s="75"/>
      <c r="H28" s="75"/>
      <c r="I28" s="75"/>
      <c r="J28" s="75"/>
      <c r="K28" s="75"/>
      <c r="L28" s="75"/>
      <c r="M28" s="75"/>
      <c r="N28" s="75"/>
      <c r="O28" s="75"/>
      <c r="P28" s="75"/>
      <c r="Q28" s="75"/>
      <c r="R28" s="75"/>
      <c r="S28" s="75"/>
    </row>
    <row r="29" spans="1:20" x14ac:dyDescent="0.25">
      <c r="B29" s="60">
        <v>2016</v>
      </c>
      <c r="D29" s="69" t="s">
        <v>140</v>
      </c>
      <c r="E29" s="69"/>
      <c r="F29" s="69"/>
      <c r="G29" s="69"/>
      <c r="H29" s="69"/>
      <c r="I29" s="69"/>
      <c r="J29" s="69"/>
      <c r="K29" s="69"/>
      <c r="L29" s="69"/>
      <c r="M29" s="69"/>
      <c r="N29" s="69"/>
      <c r="O29" s="69"/>
      <c r="P29" s="69"/>
      <c r="Q29" s="69"/>
      <c r="R29" s="69"/>
      <c r="S29" s="69"/>
    </row>
    <row r="30" spans="1:20" x14ac:dyDescent="0.25">
      <c r="D30" s="69"/>
      <c r="E30" s="69"/>
      <c r="F30" s="69"/>
      <c r="G30" s="69"/>
      <c r="H30" s="69"/>
      <c r="I30" s="69"/>
      <c r="J30" s="69"/>
      <c r="K30" s="69"/>
      <c r="L30" s="69"/>
      <c r="M30" s="69"/>
      <c r="N30" s="69"/>
      <c r="O30" s="69"/>
      <c r="P30" s="69"/>
      <c r="Q30" s="69"/>
      <c r="R30" s="69"/>
      <c r="S30" s="69"/>
    </row>
    <row r="31" spans="1:20" x14ac:dyDescent="0.25">
      <c r="B31" s="60">
        <v>2020</v>
      </c>
      <c r="D31" s="69" t="s">
        <v>158</v>
      </c>
      <c r="E31" s="69"/>
      <c r="F31" s="69"/>
      <c r="G31" s="69"/>
      <c r="H31" s="69"/>
      <c r="I31" s="69"/>
      <c r="J31" s="69"/>
      <c r="K31" s="69"/>
      <c r="L31" s="69"/>
      <c r="M31" s="69"/>
      <c r="N31" s="69"/>
      <c r="O31" s="69"/>
      <c r="P31" s="69"/>
      <c r="Q31" s="69"/>
      <c r="R31" s="69"/>
      <c r="S31" s="69"/>
    </row>
    <row r="32" spans="1:20" x14ac:dyDescent="0.25">
      <c r="D32" s="69"/>
      <c r="E32" s="69"/>
      <c r="F32" s="69"/>
      <c r="G32" s="69"/>
      <c r="H32" s="69"/>
      <c r="I32" s="69"/>
      <c r="J32" s="69"/>
      <c r="K32" s="69"/>
      <c r="L32" s="69"/>
      <c r="M32" s="69"/>
      <c r="N32" s="69"/>
      <c r="O32" s="69"/>
      <c r="P32" s="69"/>
      <c r="Q32" s="69"/>
      <c r="R32" s="69"/>
      <c r="S32" s="69"/>
    </row>
    <row r="34" spans="1:6" ht="15.75" x14ac:dyDescent="0.25">
      <c r="A34" s="10" t="s">
        <v>27</v>
      </c>
      <c r="B34" s="10" t="s">
        <v>35</v>
      </c>
      <c r="C34" s="11"/>
      <c r="D34" s="26"/>
      <c r="E34" s="11"/>
      <c r="F34" s="11"/>
    </row>
    <row r="36" spans="1:6" x14ac:dyDescent="0.25">
      <c r="B36" s="64" t="s">
        <v>13</v>
      </c>
      <c r="C36" s="64"/>
      <c r="D36" s="64"/>
    </row>
    <row r="38" spans="1:6" x14ac:dyDescent="0.25">
      <c r="B38" s="7" t="s">
        <v>50</v>
      </c>
    </row>
    <row r="39" spans="1:6" x14ac:dyDescent="0.25">
      <c r="B39" s="7" t="s">
        <v>24</v>
      </c>
    </row>
  </sheetData>
  <mergeCells count="6">
    <mergeCell ref="H1:J1"/>
    <mergeCell ref="B36:D36"/>
    <mergeCell ref="D28:S28"/>
    <mergeCell ref="N6:T6"/>
    <mergeCell ref="D29:S30"/>
    <mergeCell ref="D31:S32"/>
  </mergeCells>
  <hyperlinks>
    <hyperlink ref="H1" location="Summary!A1" display="All Systems Summary Page" xr:uid="{00000000-0004-0000-0B00-000000000000}"/>
  </hyperlinks>
  <pageMargins left="0.45" right="0.45" top="0.75" bottom="0.75" header="0.3" footer="0.3"/>
  <pageSetup scale="79" fitToHeight="0" orientation="landscape" r:id="rId1"/>
  <headerFooter>
    <oddFooter>&amp;L
&amp;C
     &amp;P</oddFooter>
  </headerFooter>
  <rowBreaks count="2" manualBreakCount="2">
    <brk id="23" max="17" man="1"/>
    <brk id="32" max="1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BH33"/>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113</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A10" s="42">
        <v>309215</v>
      </c>
      <c r="B10" s="29">
        <v>2015</v>
      </c>
      <c r="C10" s="29"/>
      <c r="D10" s="30">
        <v>42262</v>
      </c>
      <c r="E10" s="29"/>
      <c r="F10" s="2">
        <v>65783867.100000001</v>
      </c>
      <c r="G10" s="1"/>
      <c r="H10" s="2">
        <v>64559139.980000004</v>
      </c>
      <c r="I10" s="1"/>
      <c r="J10" s="2">
        <v>1224727.1200000001</v>
      </c>
      <c r="L10" s="17">
        <v>49461</v>
      </c>
      <c r="M10" s="17"/>
      <c r="N10" s="2">
        <v>65845000</v>
      </c>
      <c r="P10" s="2">
        <v>50650000</v>
      </c>
      <c r="Q10" s="1"/>
      <c r="R10" s="2">
        <v>16023462.5</v>
      </c>
      <c r="S10" s="1"/>
      <c r="T10" s="2">
        <v>66673462.5</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65783867.100000001</v>
      </c>
      <c r="G12" s="1"/>
      <c r="H12" s="27">
        <v>64559139.980000004</v>
      </c>
      <c r="I12" s="1"/>
      <c r="J12" s="27">
        <v>1224727.1200000001</v>
      </c>
      <c r="N12" s="27">
        <v>65845000</v>
      </c>
      <c r="P12" s="27">
        <v>50650000</v>
      </c>
      <c r="Q12" s="1"/>
      <c r="R12" s="27">
        <v>16023462.5</v>
      </c>
      <c r="S12" s="1"/>
      <c r="T12" s="27">
        <v>66673462.5</v>
      </c>
    </row>
    <row r="13" spans="1:60" ht="15.75" thickTop="1" x14ac:dyDescent="0.25">
      <c r="D13" s="19"/>
      <c r="Q13" s="1"/>
      <c r="S13" s="1"/>
    </row>
    <row r="14" spans="1:60" x14ac:dyDescent="0.25">
      <c r="D14" s="19" t="s">
        <v>99</v>
      </c>
      <c r="N14" s="42" t="s">
        <v>163</v>
      </c>
      <c r="O14" s="42"/>
      <c r="P14" s="52">
        <v>17220000</v>
      </c>
      <c r="Q14" s="52"/>
      <c r="R14" s="52">
        <v>13247560.85</v>
      </c>
      <c r="S14" s="52"/>
      <c r="T14" s="52">
        <v>30467560.850000001</v>
      </c>
    </row>
    <row r="15" spans="1:60" x14ac:dyDescent="0.25">
      <c r="D15" s="19" t="s">
        <v>32</v>
      </c>
      <c r="F15" s="7" t="s">
        <v>40</v>
      </c>
      <c r="N15" s="42" t="s">
        <v>164</v>
      </c>
      <c r="O15" s="42"/>
      <c r="P15" s="52">
        <v>67870000</v>
      </c>
      <c r="Q15" s="52"/>
      <c r="R15" s="52">
        <v>29271023.350000001</v>
      </c>
      <c r="S15" s="52"/>
      <c r="T15" s="52">
        <v>97141023.349999994</v>
      </c>
    </row>
    <row r="16" spans="1:60" x14ac:dyDescent="0.25">
      <c r="D16" s="19" t="s">
        <v>31</v>
      </c>
      <c r="F16" s="7" t="s">
        <v>44</v>
      </c>
      <c r="Q16" s="1"/>
      <c r="S16" s="1"/>
    </row>
    <row r="18" spans="1:19" x14ac:dyDescent="0.25">
      <c r="D18" s="19" t="s">
        <v>59</v>
      </c>
    </row>
    <row r="22" spans="1:19" ht="15.75" x14ac:dyDescent="0.25">
      <c r="A22" s="10" t="s">
        <v>12</v>
      </c>
      <c r="B22" s="10" t="s">
        <v>34</v>
      </c>
      <c r="C22" s="11"/>
      <c r="D22" s="11"/>
      <c r="E22" s="11"/>
      <c r="F22" s="11"/>
    </row>
    <row r="24" spans="1:19" x14ac:dyDescent="0.25">
      <c r="B24" s="55" t="s">
        <v>6</v>
      </c>
      <c r="D24" s="21" t="s">
        <v>26</v>
      </c>
    </row>
    <row r="25" spans="1:19" x14ac:dyDescent="0.25">
      <c r="B25" s="60"/>
    </row>
    <row r="26" spans="1:19" x14ac:dyDescent="0.25">
      <c r="B26" s="60">
        <v>2015</v>
      </c>
      <c r="D26" s="6" t="s">
        <v>100</v>
      </c>
      <c r="E26" s="6"/>
      <c r="F26" s="6"/>
      <c r="G26" s="6"/>
      <c r="H26" s="6"/>
      <c r="I26" s="6"/>
      <c r="J26" s="6"/>
      <c r="K26" s="6"/>
      <c r="L26" s="6"/>
      <c r="M26" s="6"/>
      <c r="N26" s="6"/>
      <c r="O26" s="6"/>
      <c r="P26" s="6"/>
      <c r="Q26" s="6"/>
      <c r="R26" s="6"/>
      <c r="S26" s="6"/>
    </row>
    <row r="29" spans="1:19" ht="15.75" x14ac:dyDescent="0.25">
      <c r="A29" s="10" t="s">
        <v>27</v>
      </c>
      <c r="B29" s="10" t="s">
        <v>35</v>
      </c>
      <c r="C29" s="11"/>
      <c r="D29" s="26"/>
      <c r="E29" s="11"/>
      <c r="F29" s="11"/>
    </row>
    <row r="31" spans="1:19" x14ac:dyDescent="0.25">
      <c r="B31" s="64" t="s">
        <v>13</v>
      </c>
      <c r="C31" s="64"/>
      <c r="D31" s="64"/>
    </row>
    <row r="33" spans="2:2" x14ac:dyDescent="0.25">
      <c r="B33" s="7" t="s">
        <v>17</v>
      </c>
    </row>
  </sheetData>
  <mergeCells count="3">
    <mergeCell ref="B31:D31"/>
    <mergeCell ref="N6:T6"/>
    <mergeCell ref="H1:J1"/>
  </mergeCells>
  <hyperlinks>
    <hyperlink ref="H1" location="Summary!A1" display="All Systems Summary Page" xr:uid="{00000000-0004-0000-0C00-000000000000}"/>
  </hyperlinks>
  <pageMargins left="0.45" right="0.45" top="0.75" bottom="0.75" header="0.3" footer="0.3"/>
  <pageSetup scale="79" fitToHeight="0" orientation="landscape" r:id="rId1"/>
  <headerFooter>
    <oddFooter>&amp;L
&amp;C
     &amp;P</oddFooter>
  </headerFooter>
  <rowBreaks count="2" manualBreakCount="2">
    <brk id="21" max="17" man="1"/>
    <brk id="28"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BN39"/>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6" ht="18.75" x14ac:dyDescent="0.3">
      <c r="A1" s="9" t="s">
        <v>0</v>
      </c>
      <c r="H1" s="65" t="s">
        <v>168</v>
      </c>
      <c r="I1" s="65"/>
      <c r="J1" s="65"/>
    </row>
    <row r="2" spans="1:66" ht="15.75" x14ac:dyDescent="0.25">
      <c r="A2" s="10" t="s">
        <v>92</v>
      </c>
    </row>
    <row r="3" spans="1:66" ht="15.75" x14ac:dyDescent="0.25">
      <c r="A3" s="10" t="s">
        <v>157</v>
      </c>
    </row>
    <row r="4" spans="1:66" ht="15.75" x14ac:dyDescent="0.25">
      <c r="A4" s="10"/>
    </row>
    <row r="6" spans="1:66" ht="15.75" x14ac:dyDescent="0.25">
      <c r="A6" s="10" t="s">
        <v>2</v>
      </c>
      <c r="B6" s="10" t="s">
        <v>33</v>
      </c>
      <c r="C6" s="11"/>
      <c r="D6" s="11"/>
      <c r="E6" s="11"/>
      <c r="F6" s="11"/>
      <c r="N6" s="64" t="s">
        <v>10</v>
      </c>
      <c r="O6" s="64"/>
      <c r="P6" s="64"/>
      <c r="Q6" s="64"/>
      <c r="R6" s="64"/>
      <c r="S6" s="64"/>
      <c r="T6" s="64"/>
    </row>
    <row r="7" spans="1:66"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row>
    <row r="8" spans="1:66"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x14ac:dyDescent="0.25">
      <c r="B9" s="60"/>
      <c r="C9" s="60"/>
      <c r="D9" s="60"/>
      <c r="E9" s="60"/>
      <c r="P9" s="58"/>
      <c r="Q9" s="58"/>
      <c r="R9" s="58"/>
      <c r="S9" s="58"/>
      <c r="T9" s="58"/>
    </row>
    <row r="10" spans="1:66" x14ac:dyDescent="0.25">
      <c r="B10" s="60">
        <v>2012</v>
      </c>
      <c r="C10" s="60"/>
      <c r="D10" s="17">
        <v>41014</v>
      </c>
      <c r="E10" s="60"/>
      <c r="F10" s="1">
        <v>0</v>
      </c>
      <c r="G10" s="1"/>
      <c r="H10" s="1">
        <v>0</v>
      </c>
      <c r="I10" s="1"/>
      <c r="J10" s="1">
        <v>0</v>
      </c>
      <c r="L10" s="17">
        <v>45078</v>
      </c>
      <c r="M10" s="17"/>
      <c r="N10" s="1">
        <v>9615000</v>
      </c>
      <c r="P10" s="1">
        <v>2245000</v>
      </c>
      <c r="Q10" s="1"/>
      <c r="R10" s="1">
        <v>169750</v>
      </c>
      <c r="S10" s="1"/>
      <c r="T10" s="1">
        <v>2414750</v>
      </c>
    </row>
    <row r="11" spans="1:66" x14ac:dyDescent="0.25">
      <c r="B11" s="60">
        <v>2016</v>
      </c>
      <c r="C11" s="60"/>
      <c r="D11" s="17">
        <v>42444</v>
      </c>
      <c r="E11" s="60"/>
      <c r="F11" s="3">
        <v>0</v>
      </c>
      <c r="G11" s="3"/>
      <c r="H11" s="3">
        <v>0</v>
      </c>
      <c r="I11" s="3"/>
      <c r="J11" s="3">
        <v>0</v>
      </c>
      <c r="K11" s="25"/>
      <c r="L11" s="32">
        <v>46174</v>
      </c>
      <c r="M11" s="32"/>
      <c r="N11" s="3">
        <v>5645000</v>
      </c>
      <c r="O11" s="25"/>
      <c r="P11" s="3">
        <v>2990000</v>
      </c>
      <c r="Q11" s="3"/>
      <c r="R11" s="3">
        <v>308100</v>
      </c>
      <c r="S11" s="3"/>
      <c r="T11" s="3">
        <v>3298100</v>
      </c>
    </row>
    <row r="12" spans="1:66" x14ac:dyDescent="0.25">
      <c r="A12" s="42">
        <v>310219</v>
      </c>
      <c r="B12" s="60">
        <v>2019</v>
      </c>
      <c r="C12" s="60"/>
      <c r="D12" s="17">
        <v>43511</v>
      </c>
      <c r="E12" s="60"/>
      <c r="F12" s="3">
        <v>8588868.5</v>
      </c>
      <c r="G12" s="3"/>
      <c r="H12" s="3">
        <v>7641033.0200000005</v>
      </c>
      <c r="I12" s="3"/>
      <c r="J12" s="3">
        <v>947835.47999999986</v>
      </c>
      <c r="K12" s="25"/>
      <c r="L12" s="32">
        <v>50557</v>
      </c>
      <c r="M12" s="32"/>
      <c r="N12" s="3">
        <v>8540000</v>
      </c>
      <c r="O12" s="25"/>
      <c r="P12" s="3">
        <v>7540000</v>
      </c>
      <c r="Q12" s="3"/>
      <c r="R12" s="3">
        <v>2388543.7799999993</v>
      </c>
      <c r="S12" s="3"/>
      <c r="T12" s="3">
        <v>9928543.7799999993</v>
      </c>
    </row>
    <row r="13" spans="1:66" x14ac:dyDescent="0.25">
      <c r="A13" s="42">
        <v>310221</v>
      </c>
      <c r="B13" s="60">
        <v>2021</v>
      </c>
      <c r="C13" s="60"/>
      <c r="D13" s="17">
        <v>44242</v>
      </c>
      <c r="E13" s="60"/>
      <c r="F13" s="3">
        <v>8890826.4100000001</v>
      </c>
      <c r="G13" s="3"/>
      <c r="H13" s="3">
        <v>385097.69000000134</v>
      </c>
      <c r="I13" s="3"/>
      <c r="J13" s="3">
        <v>8505728.7199999988</v>
      </c>
      <c r="K13" s="25"/>
      <c r="L13" s="32">
        <v>51288</v>
      </c>
      <c r="M13" s="32"/>
      <c r="N13" s="3">
        <v>8830000</v>
      </c>
      <c r="O13" s="25"/>
      <c r="P13" s="3">
        <v>8830000</v>
      </c>
      <c r="Q13" s="3"/>
      <c r="R13" s="3">
        <v>2883356.26</v>
      </c>
      <c r="S13" s="3"/>
      <c r="T13" s="3">
        <v>11713356.26</v>
      </c>
    </row>
    <row r="14" spans="1:66" x14ac:dyDescent="0.25">
      <c r="B14" s="60"/>
      <c r="C14" s="60"/>
      <c r="D14" s="17"/>
      <c r="E14" s="60"/>
      <c r="F14" s="8"/>
      <c r="G14" s="1"/>
      <c r="H14" s="8"/>
      <c r="I14" s="1"/>
      <c r="J14" s="8"/>
      <c r="L14" s="60"/>
      <c r="M14" s="60"/>
      <c r="N14" s="8"/>
      <c r="P14" s="8"/>
      <c r="Q14" s="1"/>
      <c r="R14" s="8"/>
      <c r="S14" s="1"/>
      <c r="T14" s="8"/>
    </row>
    <row r="15" spans="1:66" ht="15.75" thickBot="1" x14ac:dyDescent="0.3">
      <c r="B15" s="60" t="s">
        <v>5</v>
      </c>
      <c r="C15" s="60"/>
      <c r="D15" s="17"/>
      <c r="E15" s="60"/>
      <c r="F15" s="27">
        <v>17479694.91</v>
      </c>
      <c r="G15" s="1"/>
      <c r="H15" s="27">
        <v>8026130.7100000018</v>
      </c>
      <c r="I15" s="1"/>
      <c r="J15" s="27">
        <v>9453564.1999999993</v>
      </c>
      <c r="N15" s="27">
        <v>32630000</v>
      </c>
      <c r="P15" s="27">
        <v>21605000</v>
      </c>
      <c r="Q15" s="1"/>
      <c r="R15" s="27">
        <v>5749750.0399999991</v>
      </c>
      <c r="S15" s="1"/>
      <c r="T15" s="27">
        <v>27354750.039999999</v>
      </c>
    </row>
    <row r="16" spans="1:66" ht="15.75" thickTop="1" x14ac:dyDescent="0.25">
      <c r="D16" s="19"/>
      <c r="Q16" s="1"/>
      <c r="S16" s="1"/>
    </row>
    <row r="17" spans="1:20" x14ac:dyDescent="0.25">
      <c r="D17" s="19" t="s">
        <v>99</v>
      </c>
      <c r="N17" s="42" t="s">
        <v>163</v>
      </c>
      <c r="O17" s="42"/>
      <c r="P17" s="52"/>
      <c r="Q17" s="52"/>
      <c r="R17" s="52"/>
      <c r="S17" s="52"/>
      <c r="T17" s="52">
        <v>0</v>
      </c>
    </row>
    <row r="18" spans="1:20" x14ac:dyDescent="0.25">
      <c r="D18" s="19" t="s">
        <v>32</v>
      </c>
      <c r="F18" s="7" t="s">
        <v>51</v>
      </c>
      <c r="N18" s="42" t="s">
        <v>164</v>
      </c>
      <c r="O18" s="42"/>
      <c r="P18" s="52">
        <v>21605000</v>
      </c>
      <c r="Q18" s="52"/>
      <c r="R18" s="52">
        <v>5749750.0399999991</v>
      </c>
      <c r="S18" s="52"/>
      <c r="T18" s="52">
        <v>27354750.039999999</v>
      </c>
    </row>
    <row r="19" spans="1:20" x14ac:dyDescent="0.25">
      <c r="D19" s="19" t="s">
        <v>31</v>
      </c>
      <c r="F19" s="7" t="s">
        <v>39</v>
      </c>
    </row>
    <row r="21" spans="1:20" x14ac:dyDescent="0.25">
      <c r="D21" s="19" t="s">
        <v>59</v>
      </c>
    </row>
    <row r="24" spans="1:20" ht="15.75" x14ac:dyDescent="0.25">
      <c r="A24" s="10" t="s">
        <v>12</v>
      </c>
      <c r="B24" s="10" t="s">
        <v>34</v>
      </c>
      <c r="C24" s="11"/>
      <c r="D24" s="11"/>
      <c r="E24" s="11"/>
      <c r="F24" s="11"/>
    </row>
    <row r="26" spans="1:20" x14ac:dyDescent="0.25">
      <c r="B26" s="55" t="s">
        <v>6</v>
      </c>
      <c r="D26" s="21" t="s">
        <v>26</v>
      </c>
    </row>
    <row r="27" spans="1:20" x14ac:dyDescent="0.25">
      <c r="B27" s="60"/>
    </row>
    <row r="28" spans="1:20" x14ac:dyDescent="0.25">
      <c r="B28" s="60">
        <v>2012</v>
      </c>
      <c r="D28" s="75" t="s">
        <v>74</v>
      </c>
      <c r="E28" s="75"/>
      <c r="F28" s="75"/>
      <c r="G28" s="75"/>
      <c r="H28" s="75"/>
      <c r="I28" s="75"/>
      <c r="J28" s="75"/>
      <c r="K28" s="75"/>
      <c r="L28" s="75"/>
      <c r="M28" s="75"/>
      <c r="N28" s="75"/>
      <c r="O28" s="75"/>
      <c r="P28" s="75"/>
      <c r="Q28" s="75"/>
      <c r="R28" s="75"/>
      <c r="S28" s="75"/>
    </row>
    <row r="29" spans="1:20" x14ac:dyDescent="0.25">
      <c r="B29" s="60">
        <v>2016</v>
      </c>
      <c r="D29" s="75" t="s">
        <v>101</v>
      </c>
      <c r="E29" s="75"/>
      <c r="F29" s="75"/>
      <c r="G29" s="75"/>
      <c r="H29" s="75"/>
      <c r="I29" s="75"/>
      <c r="J29" s="75"/>
      <c r="K29" s="75"/>
      <c r="L29" s="75"/>
      <c r="M29" s="75"/>
      <c r="N29" s="75"/>
      <c r="O29" s="75"/>
      <c r="P29" s="75"/>
      <c r="Q29" s="75"/>
      <c r="R29" s="75"/>
      <c r="S29" s="75"/>
    </row>
    <row r="30" spans="1:20" ht="15" customHeight="1" x14ac:dyDescent="0.25">
      <c r="B30" s="60">
        <v>2019</v>
      </c>
      <c r="D30" s="74" t="s">
        <v>141</v>
      </c>
      <c r="E30" s="74"/>
      <c r="F30" s="74"/>
      <c r="G30" s="74"/>
      <c r="H30" s="74"/>
      <c r="I30" s="74"/>
      <c r="J30" s="74"/>
      <c r="K30" s="74"/>
      <c r="L30" s="74"/>
      <c r="M30" s="74"/>
      <c r="N30" s="74"/>
      <c r="O30" s="74"/>
      <c r="P30" s="74"/>
      <c r="Q30" s="74"/>
      <c r="R30" s="74"/>
      <c r="S30" s="74"/>
      <c r="T30" s="74"/>
    </row>
    <row r="31" spans="1:20" x14ac:dyDescent="0.25">
      <c r="D31" s="74"/>
      <c r="E31" s="74"/>
      <c r="F31" s="74"/>
      <c r="G31" s="74"/>
      <c r="H31" s="74"/>
      <c r="I31" s="74"/>
      <c r="J31" s="74"/>
      <c r="K31" s="74"/>
      <c r="L31" s="74"/>
      <c r="M31" s="74"/>
      <c r="N31" s="74"/>
      <c r="O31" s="74"/>
      <c r="P31" s="74"/>
      <c r="Q31" s="74"/>
      <c r="R31" s="74"/>
      <c r="S31" s="74"/>
      <c r="T31" s="74"/>
    </row>
    <row r="32" spans="1:20" ht="15" customHeight="1" x14ac:dyDescent="0.25">
      <c r="B32" s="60">
        <v>2021</v>
      </c>
      <c r="D32" s="74" t="s">
        <v>159</v>
      </c>
      <c r="E32" s="74"/>
      <c r="F32" s="74"/>
      <c r="G32" s="74"/>
      <c r="H32" s="74"/>
      <c r="I32" s="74"/>
      <c r="J32" s="74"/>
      <c r="K32" s="74"/>
      <c r="L32" s="74"/>
      <c r="M32" s="74"/>
      <c r="N32" s="74"/>
      <c r="O32" s="74"/>
      <c r="P32" s="74"/>
      <c r="Q32" s="74"/>
      <c r="R32" s="74"/>
      <c r="S32" s="74"/>
      <c r="T32" s="74"/>
    </row>
    <row r="33" spans="1:20" x14ac:dyDescent="0.25">
      <c r="D33" s="74"/>
      <c r="E33" s="74"/>
      <c r="F33" s="74"/>
      <c r="G33" s="74"/>
      <c r="H33" s="74"/>
      <c r="I33" s="74"/>
      <c r="J33" s="74"/>
      <c r="K33" s="74"/>
      <c r="L33" s="74"/>
      <c r="M33" s="74"/>
      <c r="N33" s="74"/>
      <c r="O33" s="74"/>
      <c r="P33" s="74"/>
      <c r="Q33" s="74"/>
      <c r="R33" s="74"/>
      <c r="S33" s="74"/>
      <c r="T33" s="74"/>
    </row>
    <row r="34" spans="1:20" ht="15.75" x14ac:dyDescent="0.25">
      <c r="A34" s="10" t="s">
        <v>27</v>
      </c>
      <c r="B34" s="10" t="s">
        <v>35</v>
      </c>
      <c r="C34" s="11"/>
      <c r="D34" s="26"/>
      <c r="E34" s="11"/>
      <c r="F34" s="11"/>
    </row>
    <row r="36" spans="1:20" x14ac:dyDescent="0.25">
      <c r="B36" s="64" t="s">
        <v>13</v>
      </c>
      <c r="C36" s="64"/>
      <c r="D36" s="64"/>
    </row>
    <row r="38" spans="1:20" x14ac:dyDescent="0.25">
      <c r="B38" s="7" t="s">
        <v>54</v>
      </c>
    </row>
    <row r="39" spans="1:20" x14ac:dyDescent="0.25">
      <c r="B39" s="7" t="s">
        <v>25</v>
      </c>
    </row>
  </sheetData>
  <mergeCells count="7">
    <mergeCell ref="H1:J1"/>
    <mergeCell ref="B36:D36"/>
    <mergeCell ref="D28:S28"/>
    <mergeCell ref="D29:S29"/>
    <mergeCell ref="N6:T6"/>
    <mergeCell ref="D30:T31"/>
    <mergeCell ref="D32:T33"/>
  </mergeCells>
  <hyperlinks>
    <hyperlink ref="H1" location="Summary!A1" display="All Systems Summary Page" xr:uid="{00000000-0004-0000-0D00-000000000000}"/>
  </hyperlinks>
  <pageMargins left="0.45" right="0.45" top="0.75" bottom="0.75" header="0.3" footer="0.3"/>
  <pageSetup scale="79" fitToHeight="0" orientation="landscape" r:id="rId1"/>
  <headerFooter>
    <oddFooter>&amp;L
&amp;C
     &amp;P</oddFooter>
  </headerFooter>
  <rowBreaks count="2" manualBreakCount="2">
    <brk id="23" max="17" man="1"/>
    <brk id="33"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BH33"/>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91</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2016</v>
      </c>
      <c r="C10" s="60"/>
      <c r="D10" s="17">
        <v>42444</v>
      </c>
      <c r="E10" s="60"/>
      <c r="F10" s="2">
        <v>0</v>
      </c>
      <c r="G10" s="1"/>
      <c r="H10" s="2">
        <v>0</v>
      </c>
      <c r="I10" s="1"/>
      <c r="J10" s="2">
        <v>0</v>
      </c>
      <c r="L10" s="17">
        <v>46174</v>
      </c>
      <c r="M10" s="17"/>
      <c r="N10" s="2">
        <v>10745000</v>
      </c>
      <c r="P10" s="2">
        <v>5900000</v>
      </c>
      <c r="Q10" s="1"/>
      <c r="R10" s="2">
        <v>625950</v>
      </c>
      <c r="S10" s="1"/>
      <c r="T10" s="2">
        <v>6525950</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0</v>
      </c>
      <c r="G12" s="1"/>
      <c r="H12" s="27">
        <v>0</v>
      </c>
      <c r="I12" s="1"/>
      <c r="J12" s="27">
        <v>0</v>
      </c>
      <c r="N12" s="27">
        <v>10745000</v>
      </c>
      <c r="P12" s="27">
        <v>5900000</v>
      </c>
      <c r="Q12" s="1"/>
      <c r="R12" s="27">
        <v>625950</v>
      </c>
      <c r="S12" s="1"/>
      <c r="T12" s="27">
        <v>6525950</v>
      </c>
    </row>
    <row r="13" spans="1:60" ht="15.75" thickTop="1" x14ac:dyDescent="0.25">
      <c r="D13" s="19"/>
      <c r="Q13" s="1"/>
      <c r="S13" s="1"/>
    </row>
    <row r="14" spans="1:60" x14ac:dyDescent="0.25">
      <c r="D14" s="19" t="s">
        <v>99</v>
      </c>
      <c r="N14" s="42" t="s">
        <v>163</v>
      </c>
      <c r="O14" s="42"/>
      <c r="P14" s="52">
        <v>5740000</v>
      </c>
      <c r="Q14" s="52"/>
      <c r="R14" s="52">
        <v>1868111.04</v>
      </c>
      <c r="S14" s="52"/>
      <c r="T14" s="52">
        <v>7608111.04</v>
      </c>
    </row>
    <row r="15" spans="1:60" x14ac:dyDescent="0.25">
      <c r="D15" s="19" t="s">
        <v>32</v>
      </c>
      <c r="F15" s="7" t="s">
        <v>30</v>
      </c>
      <c r="N15" s="42" t="s">
        <v>164</v>
      </c>
      <c r="O15" s="42"/>
      <c r="P15" s="52">
        <v>11640000</v>
      </c>
      <c r="Q15" s="52"/>
      <c r="R15" s="52">
        <v>2494061.04</v>
      </c>
      <c r="S15" s="52"/>
      <c r="T15" s="52">
        <v>14134061.039999999</v>
      </c>
    </row>
    <row r="16" spans="1:60" x14ac:dyDescent="0.25">
      <c r="D16" s="19" t="s">
        <v>31</v>
      </c>
      <c r="F16" s="7" t="s">
        <v>39</v>
      </c>
      <c r="Q16" s="1"/>
      <c r="S16" s="1"/>
    </row>
    <row r="18" spans="1:19" x14ac:dyDescent="0.25">
      <c r="D18" s="19" t="s">
        <v>59</v>
      </c>
    </row>
    <row r="21" spans="1:19" ht="15.75" x14ac:dyDescent="0.25">
      <c r="A21" s="10" t="s">
        <v>12</v>
      </c>
      <c r="B21" s="10" t="s">
        <v>34</v>
      </c>
      <c r="C21" s="11"/>
      <c r="D21" s="11"/>
      <c r="E21" s="11"/>
      <c r="F21" s="11"/>
    </row>
    <row r="23" spans="1:19" x14ac:dyDescent="0.25">
      <c r="B23" s="55" t="s">
        <v>6</v>
      </c>
      <c r="D23" s="21" t="s">
        <v>26</v>
      </c>
    </row>
    <row r="24" spans="1:19" x14ac:dyDescent="0.25">
      <c r="B24" s="60"/>
    </row>
    <row r="25" spans="1:19" ht="15" customHeight="1" x14ac:dyDescent="0.25">
      <c r="B25" s="60">
        <v>2016</v>
      </c>
      <c r="D25" s="6" t="s">
        <v>102</v>
      </c>
      <c r="E25" s="47"/>
      <c r="F25" s="47"/>
      <c r="G25" s="47"/>
      <c r="H25" s="47"/>
      <c r="I25" s="47"/>
      <c r="J25" s="47"/>
      <c r="K25" s="47"/>
      <c r="L25" s="47"/>
      <c r="M25" s="47"/>
      <c r="N25" s="47"/>
      <c r="O25" s="47"/>
      <c r="P25" s="47"/>
      <c r="Q25" s="47"/>
      <c r="R25" s="47"/>
      <c r="S25" s="47"/>
    </row>
    <row r="26" spans="1:19" x14ac:dyDescent="0.25">
      <c r="B26" s="28"/>
      <c r="D26" s="47"/>
      <c r="E26" s="47"/>
      <c r="F26" s="47"/>
      <c r="G26" s="47"/>
      <c r="H26" s="47"/>
      <c r="I26" s="47"/>
      <c r="J26" s="47"/>
      <c r="K26" s="47"/>
      <c r="L26" s="47"/>
      <c r="M26" s="47"/>
      <c r="N26" s="47"/>
      <c r="O26" s="47"/>
      <c r="P26" s="47"/>
      <c r="Q26" s="47"/>
      <c r="R26" s="47"/>
      <c r="S26" s="47"/>
    </row>
    <row r="28" spans="1:19" ht="15.75" x14ac:dyDescent="0.25">
      <c r="A28" s="10" t="s">
        <v>27</v>
      </c>
      <c r="B28" s="10" t="s">
        <v>35</v>
      </c>
      <c r="C28" s="11"/>
      <c r="D28" s="26"/>
      <c r="E28" s="11"/>
      <c r="F28" s="11"/>
    </row>
    <row r="30" spans="1:19" x14ac:dyDescent="0.25">
      <c r="B30" s="64" t="s">
        <v>13</v>
      </c>
      <c r="C30" s="64"/>
      <c r="D30" s="64"/>
    </row>
    <row r="32" spans="1:19" x14ac:dyDescent="0.25">
      <c r="B32" s="7" t="s">
        <v>20</v>
      </c>
    </row>
    <row r="33" spans="2:2" x14ac:dyDescent="0.25">
      <c r="B33" s="7" t="s">
        <v>48</v>
      </c>
    </row>
  </sheetData>
  <mergeCells count="3">
    <mergeCell ref="B30:D30"/>
    <mergeCell ref="N6:T6"/>
    <mergeCell ref="H1:J1"/>
  </mergeCells>
  <hyperlinks>
    <hyperlink ref="H1" location="Summary!A1" display="All Systems Summary Page" xr:uid="{00000000-0004-0000-0E00-000000000000}"/>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BH32"/>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90</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2014</v>
      </c>
      <c r="C10" s="60"/>
      <c r="D10" s="17">
        <v>41913</v>
      </c>
      <c r="E10" s="60"/>
      <c r="F10" s="2">
        <v>0</v>
      </c>
      <c r="G10" s="1"/>
      <c r="H10" s="2">
        <v>0</v>
      </c>
      <c r="I10" s="1"/>
      <c r="J10" s="2">
        <v>0</v>
      </c>
      <c r="L10" s="17">
        <v>45444</v>
      </c>
      <c r="M10" s="17"/>
      <c r="N10" s="2">
        <v>2135000</v>
      </c>
      <c r="P10" s="2">
        <v>725000</v>
      </c>
      <c r="Q10" s="1"/>
      <c r="R10" s="2">
        <v>43950</v>
      </c>
      <c r="S10" s="1"/>
      <c r="T10" s="2">
        <v>768950</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0</v>
      </c>
      <c r="G12" s="1"/>
      <c r="H12" s="27">
        <v>0</v>
      </c>
      <c r="I12" s="1"/>
      <c r="J12" s="27">
        <v>0</v>
      </c>
      <c r="N12" s="27">
        <v>2135000</v>
      </c>
      <c r="P12" s="27">
        <v>725000</v>
      </c>
      <c r="Q12" s="1"/>
      <c r="R12" s="27">
        <v>43950</v>
      </c>
      <c r="S12" s="1"/>
      <c r="T12" s="27">
        <v>768950</v>
      </c>
    </row>
    <row r="13" spans="1:60" ht="15.75" thickTop="1" x14ac:dyDescent="0.25">
      <c r="D13" s="19"/>
      <c r="Q13" s="1"/>
      <c r="S13" s="1"/>
    </row>
    <row r="14" spans="1:60" x14ac:dyDescent="0.25">
      <c r="D14" s="19" t="s">
        <v>99</v>
      </c>
      <c r="N14" s="42" t="s">
        <v>163</v>
      </c>
      <c r="O14" s="42"/>
      <c r="P14" s="52">
        <v>1410000</v>
      </c>
      <c r="Q14" s="52"/>
      <c r="R14" s="52">
        <v>355712.85</v>
      </c>
      <c r="S14" s="52"/>
      <c r="T14" s="52">
        <v>1765712.85</v>
      </c>
    </row>
    <row r="15" spans="1:60" x14ac:dyDescent="0.25">
      <c r="D15" s="19" t="s">
        <v>31</v>
      </c>
      <c r="F15" s="7" t="s">
        <v>39</v>
      </c>
      <c r="N15" s="42" t="s">
        <v>164</v>
      </c>
      <c r="O15" s="42"/>
      <c r="P15" s="52">
        <v>2135000</v>
      </c>
      <c r="Q15" s="52"/>
      <c r="R15" s="52">
        <v>399662.85</v>
      </c>
      <c r="S15" s="52"/>
      <c r="T15" s="52">
        <v>2534662.85</v>
      </c>
    </row>
    <row r="17" spans="1:19" x14ac:dyDescent="0.25">
      <c r="D17" s="19" t="s">
        <v>59</v>
      </c>
    </row>
    <row r="20" spans="1:19" ht="15.75" x14ac:dyDescent="0.25">
      <c r="A20" s="10" t="s">
        <v>12</v>
      </c>
      <c r="B20" s="10" t="s">
        <v>34</v>
      </c>
      <c r="C20" s="11"/>
      <c r="D20" s="11"/>
      <c r="E20" s="11"/>
      <c r="F20" s="11"/>
    </row>
    <row r="22" spans="1:19" x14ac:dyDescent="0.25">
      <c r="B22" s="55" t="s">
        <v>6</v>
      </c>
      <c r="D22" s="21" t="s">
        <v>26</v>
      </c>
    </row>
    <row r="23" spans="1:19" x14ac:dyDescent="0.25">
      <c r="B23" s="60"/>
    </row>
    <row r="24" spans="1:19" x14ac:dyDescent="0.25">
      <c r="B24" s="60">
        <v>2014</v>
      </c>
      <c r="D24" s="75" t="s">
        <v>77</v>
      </c>
      <c r="E24" s="75"/>
      <c r="F24" s="75"/>
      <c r="G24" s="75"/>
      <c r="H24" s="75"/>
      <c r="I24" s="75"/>
      <c r="J24" s="75"/>
      <c r="K24" s="75"/>
      <c r="L24" s="75"/>
      <c r="M24" s="75"/>
      <c r="N24" s="75"/>
      <c r="O24" s="75"/>
      <c r="P24" s="75"/>
      <c r="Q24" s="75"/>
      <c r="R24" s="75"/>
      <c r="S24" s="75"/>
    </row>
    <row r="27" spans="1:19" ht="15.75" x14ac:dyDescent="0.25">
      <c r="A27" s="10" t="s">
        <v>27</v>
      </c>
      <c r="B27" s="10" t="s">
        <v>35</v>
      </c>
      <c r="C27" s="11"/>
      <c r="D27" s="26"/>
      <c r="E27" s="11"/>
      <c r="F27" s="11"/>
    </row>
    <row r="29" spans="1:19" x14ac:dyDescent="0.25">
      <c r="B29" s="64" t="s">
        <v>13</v>
      </c>
      <c r="C29" s="64"/>
      <c r="D29" s="64"/>
    </row>
    <row r="31" spans="1:19" x14ac:dyDescent="0.25">
      <c r="B31" s="7" t="s">
        <v>54</v>
      </c>
    </row>
    <row r="32" spans="1:19" x14ac:dyDescent="0.25">
      <c r="B32" s="7" t="s">
        <v>25</v>
      </c>
    </row>
  </sheetData>
  <mergeCells count="4">
    <mergeCell ref="B29:D29"/>
    <mergeCell ref="D24:S24"/>
    <mergeCell ref="N6:T6"/>
    <mergeCell ref="H1:J1"/>
  </mergeCells>
  <hyperlinks>
    <hyperlink ref="H1" location="Summary!A1" display="All Systems Summary Page" xr:uid="{00000000-0004-0000-0F00-000000000000}"/>
  </hyperlinks>
  <pageMargins left="0.45" right="0.45" top="0.75" bottom="0.75" header="0.3" footer="0.3"/>
  <pageSetup scale="79" fitToHeight="0" orientation="landscape" r:id="rId1"/>
  <headerFooter>
    <oddFooter>&amp;L
&amp;C
     &amp;P</oddFooter>
  </headerFooter>
  <rowBreaks count="2" manualBreakCount="2">
    <brk id="19" max="17" man="1"/>
    <brk id="26"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BH33"/>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89</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2003</v>
      </c>
      <c r="C10" s="60"/>
      <c r="D10" s="17">
        <v>37742</v>
      </c>
      <c r="E10" s="60"/>
      <c r="F10" s="2">
        <v>2115448.87</v>
      </c>
      <c r="G10" s="1"/>
      <c r="H10" s="2">
        <v>2115448.87</v>
      </c>
      <c r="I10" s="1"/>
      <c r="J10" s="2">
        <v>0</v>
      </c>
      <c r="L10" s="17">
        <v>45078</v>
      </c>
      <c r="M10" s="17"/>
      <c r="N10" s="2">
        <v>2615000</v>
      </c>
      <c r="P10" s="2">
        <v>410000</v>
      </c>
      <c r="Q10" s="1"/>
      <c r="R10" s="2">
        <v>31775</v>
      </c>
      <c r="S10" s="1"/>
      <c r="T10" s="2">
        <v>441775</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2115448.87</v>
      </c>
      <c r="G12" s="1"/>
      <c r="H12" s="27">
        <v>2115448.87</v>
      </c>
      <c r="I12" s="1"/>
      <c r="J12" s="27">
        <v>0</v>
      </c>
      <c r="N12" s="27">
        <v>2615000</v>
      </c>
      <c r="P12" s="27">
        <v>410000</v>
      </c>
      <c r="Q12" s="1"/>
      <c r="R12" s="27">
        <v>31775</v>
      </c>
      <c r="S12" s="1"/>
      <c r="T12" s="27">
        <v>441775</v>
      </c>
    </row>
    <row r="13" spans="1:60" ht="15.75" thickTop="1" x14ac:dyDescent="0.25">
      <c r="D13" s="19"/>
      <c r="Q13" s="1"/>
      <c r="S13" s="1"/>
    </row>
    <row r="14" spans="1:60" x14ac:dyDescent="0.25">
      <c r="D14" s="19" t="s">
        <v>99</v>
      </c>
      <c r="N14" s="42" t="s">
        <v>163</v>
      </c>
      <c r="O14" s="42"/>
      <c r="P14" s="52">
        <v>1780000</v>
      </c>
      <c r="Q14" s="52"/>
      <c r="R14" s="52">
        <v>864065.05999999994</v>
      </c>
      <c r="S14" s="52"/>
      <c r="T14" s="52">
        <v>2644065.06</v>
      </c>
    </row>
    <row r="15" spans="1:60" x14ac:dyDescent="0.25">
      <c r="D15" s="19" t="s">
        <v>32</v>
      </c>
      <c r="F15" s="7" t="s">
        <v>156</v>
      </c>
      <c r="N15" s="42" t="s">
        <v>164</v>
      </c>
      <c r="O15" s="42"/>
      <c r="P15" s="52">
        <v>2190000</v>
      </c>
      <c r="Q15" s="52"/>
      <c r="R15" s="52">
        <v>895840.05999999994</v>
      </c>
      <c r="S15" s="52"/>
      <c r="T15" s="52">
        <v>3085840.06</v>
      </c>
    </row>
    <row r="16" spans="1:60" x14ac:dyDescent="0.25">
      <c r="D16" s="19" t="s">
        <v>31</v>
      </c>
      <c r="F16" s="7" t="s">
        <v>111</v>
      </c>
      <c r="Q16" s="1"/>
      <c r="S16" s="1"/>
    </row>
    <row r="18" spans="1:19" x14ac:dyDescent="0.25">
      <c r="D18" s="19" t="s">
        <v>59</v>
      </c>
    </row>
    <row r="21" spans="1:19" ht="15.75" x14ac:dyDescent="0.25">
      <c r="A21" s="10" t="s">
        <v>12</v>
      </c>
      <c r="B21" s="10" t="s">
        <v>34</v>
      </c>
      <c r="C21" s="11"/>
      <c r="D21" s="11"/>
      <c r="E21" s="11"/>
      <c r="F21" s="11"/>
    </row>
    <row r="23" spans="1:19" x14ac:dyDescent="0.25">
      <c r="B23" s="55" t="s">
        <v>6</v>
      </c>
      <c r="D23" s="21" t="s">
        <v>26</v>
      </c>
    </row>
    <row r="24" spans="1:19" x14ac:dyDescent="0.25">
      <c r="B24" s="60"/>
    </row>
    <row r="25" spans="1:19" x14ac:dyDescent="0.25">
      <c r="B25" s="67">
        <v>2003</v>
      </c>
      <c r="D25" s="69" t="s">
        <v>58</v>
      </c>
      <c r="E25" s="69"/>
      <c r="F25" s="69"/>
      <c r="G25" s="69"/>
      <c r="H25" s="69"/>
      <c r="I25" s="69"/>
      <c r="J25" s="69"/>
      <c r="K25" s="69"/>
      <c r="L25" s="69"/>
      <c r="M25" s="69"/>
      <c r="N25" s="69"/>
      <c r="O25" s="69"/>
      <c r="P25" s="69"/>
      <c r="Q25" s="69"/>
      <c r="R25" s="69"/>
      <c r="S25" s="69"/>
    </row>
    <row r="26" spans="1:19" x14ac:dyDescent="0.25">
      <c r="B26" s="67"/>
      <c r="D26" s="69"/>
      <c r="E26" s="69"/>
      <c r="F26" s="69"/>
      <c r="G26" s="69"/>
      <c r="H26" s="69"/>
      <c r="I26" s="69"/>
      <c r="J26" s="69"/>
      <c r="K26" s="69"/>
      <c r="L26" s="69"/>
      <c r="M26" s="69"/>
      <c r="N26" s="69"/>
      <c r="O26" s="69"/>
      <c r="P26" s="69"/>
      <c r="Q26" s="69"/>
      <c r="R26" s="69"/>
      <c r="S26" s="69"/>
    </row>
    <row r="27" spans="1:19" x14ac:dyDescent="0.25">
      <c r="B27" s="67"/>
      <c r="D27" s="69"/>
      <c r="E27" s="69"/>
      <c r="F27" s="69"/>
      <c r="G27" s="69"/>
      <c r="H27" s="69"/>
      <c r="I27" s="69"/>
      <c r="J27" s="69"/>
      <c r="K27" s="69"/>
      <c r="L27" s="69"/>
      <c r="M27" s="69"/>
      <c r="N27" s="69"/>
      <c r="O27" s="69"/>
      <c r="P27" s="69"/>
      <c r="Q27" s="69"/>
      <c r="R27" s="69"/>
      <c r="S27" s="69"/>
    </row>
    <row r="28" spans="1:19" ht="15.75" x14ac:dyDescent="0.25">
      <c r="A28" s="10" t="s">
        <v>27</v>
      </c>
      <c r="B28" s="10" t="s">
        <v>35</v>
      </c>
      <c r="C28" s="11"/>
      <c r="D28" s="26"/>
      <c r="E28" s="11"/>
      <c r="F28" s="11"/>
    </row>
    <row r="30" spans="1:19" x14ac:dyDescent="0.25">
      <c r="B30" s="64" t="s">
        <v>13</v>
      </c>
      <c r="C30" s="64"/>
      <c r="D30" s="64"/>
    </row>
    <row r="32" spans="1:19" x14ac:dyDescent="0.25">
      <c r="B32" s="7" t="s">
        <v>50</v>
      </c>
    </row>
    <row r="33" spans="2:2" x14ac:dyDescent="0.25">
      <c r="B33" s="7" t="s">
        <v>24</v>
      </c>
    </row>
  </sheetData>
  <mergeCells count="5">
    <mergeCell ref="B30:D30"/>
    <mergeCell ref="D25:S27"/>
    <mergeCell ref="B25:B27"/>
    <mergeCell ref="N6:T6"/>
    <mergeCell ref="H1:J1"/>
  </mergeCells>
  <hyperlinks>
    <hyperlink ref="H1" location="Summary!A1" display="All Systems Summary Page" xr:uid="{00000000-0004-0000-1000-000000000000}"/>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BH32"/>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88</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2003</v>
      </c>
      <c r="C10" s="60"/>
      <c r="D10" s="17">
        <v>37742</v>
      </c>
      <c r="E10" s="60"/>
      <c r="F10" s="2">
        <v>1711162.95</v>
      </c>
      <c r="G10" s="1"/>
      <c r="H10" s="2">
        <v>1711162.95</v>
      </c>
      <c r="I10" s="1"/>
      <c r="J10" s="2">
        <v>0</v>
      </c>
      <c r="L10" s="17">
        <v>45078</v>
      </c>
      <c r="M10" s="17"/>
      <c r="N10" s="2">
        <v>2115000</v>
      </c>
      <c r="P10" s="2">
        <v>330000</v>
      </c>
      <c r="Q10" s="1"/>
      <c r="R10" s="2">
        <v>25625</v>
      </c>
      <c r="S10" s="1"/>
      <c r="T10" s="2">
        <v>355625</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1711162.95</v>
      </c>
      <c r="G12" s="1"/>
      <c r="H12" s="27">
        <v>1711162.95</v>
      </c>
      <c r="I12" s="1"/>
      <c r="J12" s="27">
        <v>0</v>
      </c>
      <c r="N12" s="27">
        <v>2115000</v>
      </c>
      <c r="P12" s="27">
        <v>330000</v>
      </c>
      <c r="Q12" s="1"/>
      <c r="R12" s="27">
        <v>25625</v>
      </c>
      <c r="S12" s="1"/>
      <c r="T12" s="27">
        <v>355625</v>
      </c>
    </row>
    <row r="13" spans="1:60" ht="15.75" thickTop="1" x14ac:dyDescent="0.25">
      <c r="D13" s="19"/>
      <c r="Q13" s="1"/>
      <c r="S13" s="1"/>
    </row>
    <row r="14" spans="1:60" x14ac:dyDescent="0.25">
      <c r="D14" s="19" t="s">
        <v>99</v>
      </c>
      <c r="N14" s="42" t="s">
        <v>163</v>
      </c>
      <c r="O14" s="42"/>
      <c r="P14" s="52">
        <v>1435000</v>
      </c>
      <c r="Q14" s="52"/>
      <c r="R14" s="52">
        <v>696828.8</v>
      </c>
      <c r="S14" s="52"/>
      <c r="T14" s="52">
        <v>2131828.7999999998</v>
      </c>
    </row>
    <row r="15" spans="1:60" x14ac:dyDescent="0.25">
      <c r="D15" s="19" t="s">
        <v>32</v>
      </c>
      <c r="F15" s="7" t="s">
        <v>156</v>
      </c>
      <c r="N15" s="42" t="s">
        <v>164</v>
      </c>
      <c r="O15" s="42"/>
      <c r="P15" s="52">
        <v>1765000</v>
      </c>
      <c r="Q15" s="52"/>
      <c r="R15" s="52">
        <v>722453.8</v>
      </c>
      <c r="S15" s="52"/>
      <c r="T15" s="52">
        <v>2487453.7999999998</v>
      </c>
    </row>
    <row r="16" spans="1:60" x14ac:dyDescent="0.25">
      <c r="D16" s="19" t="s">
        <v>31</v>
      </c>
      <c r="F16" s="7" t="s">
        <v>111</v>
      </c>
      <c r="Q16" s="1"/>
      <c r="S16" s="1"/>
    </row>
    <row r="18" spans="1:19" x14ac:dyDescent="0.25">
      <c r="D18" s="19" t="s">
        <v>59</v>
      </c>
    </row>
    <row r="21" spans="1:19" ht="15.75" x14ac:dyDescent="0.25">
      <c r="A21" s="10" t="s">
        <v>12</v>
      </c>
      <c r="B21" s="10" t="s">
        <v>34</v>
      </c>
      <c r="C21" s="11"/>
      <c r="D21" s="11"/>
      <c r="E21" s="11"/>
      <c r="F21" s="11"/>
    </row>
    <row r="23" spans="1:19" x14ac:dyDescent="0.25">
      <c r="B23" s="55" t="s">
        <v>6</v>
      </c>
      <c r="D23" s="21" t="s">
        <v>26</v>
      </c>
    </row>
    <row r="24" spans="1:19" x14ac:dyDescent="0.25">
      <c r="B24" s="60"/>
    </row>
    <row r="25" spans="1:19" x14ac:dyDescent="0.25">
      <c r="B25" s="67">
        <v>2003</v>
      </c>
      <c r="D25" s="69" t="s">
        <v>58</v>
      </c>
      <c r="E25" s="69"/>
      <c r="F25" s="69"/>
      <c r="G25" s="69"/>
      <c r="H25" s="69"/>
      <c r="I25" s="69"/>
      <c r="J25" s="69"/>
      <c r="K25" s="69"/>
      <c r="L25" s="69"/>
      <c r="M25" s="69"/>
      <c r="N25" s="69"/>
      <c r="O25" s="69"/>
      <c r="P25" s="69"/>
      <c r="Q25" s="69"/>
      <c r="R25" s="69"/>
      <c r="S25" s="69"/>
    </row>
    <row r="26" spans="1:19" x14ac:dyDescent="0.25">
      <c r="B26" s="67"/>
      <c r="D26" s="69"/>
      <c r="E26" s="69"/>
      <c r="F26" s="69"/>
      <c r="G26" s="69"/>
      <c r="H26" s="69"/>
      <c r="I26" s="69"/>
      <c r="J26" s="69"/>
      <c r="K26" s="69"/>
      <c r="L26" s="69"/>
      <c r="M26" s="69"/>
      <c r="N26" s="69"/>
      <c r="O26" s="69"/>
      <c r="P26" s="69"/>
      <c r="Q26" s="69"/>
      <c r="R26" s="69"/>
      <c r="S26" s="69"/>
    </row>
    <row r="27" spans="1:19" x14ac:dyDescent="0.25">
      <c r="B27" s="67"/>
      <c r="D27" s="69"/>
      <c r="E27" s="69"/>
      <c r="F27" s="69"/>
      <c r="G27" s="69"/>
      <c r="H27" s="69"/>
      <c r="I27" s="69"/>
      <c r="J27" s="69"/>
      <c r="K27" s="69"/>
      <c r="L27" s="69"/>
      <c r="M27" s="69"/>
      <c r="N27" s="69"/>
      <c r="O27" s="69"/>
      <c r="P27" s="69"/>
      <c r="Q27" s="69"/>
      <c r="R27" s="69"/>
      <c r="S27" s="69"/>
    </row>
    <row r="28" spans="1:19" ht="15.75" x14ac:dyDescent="0.25">
      <c r="A28" s="10" t="s">
        <v>27</v>
      </c>
      <c r="B28" s="10" t="s">
        <v>35</v>
      </c>
      <c r="C28" s="11"/>
      <c r="D28" s="26"/>
      <c r="E28" s="11"/>
      <c r="F28" s="11"/>
    </row>
    <row r="30" spans="1:19" x14ac:dyDescent="0.25">
      <c r="B30" s="64" t="s">
        <v>13</v>
      </c>
      <c r="C30" s="64"/>
      <c r="D30" s="64"/>
    </row>
    <row r="32" spans="1:19" x14ac:dyDescent="0.25">
      <c r="B32" s="7" t="s">
        <v>24</v>
      </c>
    </row>
  </sheetData>
  <mergeCells count="5">
    <mergeCell ref="B30:D30"/>
    <mergeCell ref="D25:S27"/>
    <mergeCell ref="B25:B27"/>
    <mergeCell ref="N6:T6"/>
    <mergeCell ref="H1:J1"/>
  </mergeCells>
  <hyperlinks>
    <hyperlink ref="H1" location="Summary!A1" display="All Systems Summary Page" xr:uid="{00000000-0004-0000-1100-000000000000}"/>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BN39"/>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6" ht="18.75" x14ac:dyDescent="0.3">
      <c r="A1" s="9" t="s">
        <v>0</v>
      </c>
      <c r="H1" s="65" t="s">
        <v>168</v>
      </c>
      <c r="I1" s="65"/>
      <c r="J1" s="65"/>
    </row>
    <row r="2" spans="1:66" ht="15.75" x14ac:dyDescent="0.25">
      <c r="A2" s="10" t="s">
        <v>87</v>
      </c>
    </row>
    <row r="3" spans="1:66" ht="15.75" x14ac:dyDescent="0.25">
      <c r="A3" s="10" t="s">
        <v>157</v>
      </c>
    </row>
    <row r="4" spans="1:66" ht="15.75" x14ac:dyDescent="0.25">
      <c r="A4" s="10"/>
    </row>
    <row r="6" spans="1:66" ht="15.75" x14ac:dyDescent="0.25">
      <c r="A6" s="10" t="s">
        <v>2</v>
      </c>
      <c r="B6" s="10" t="s">
        <v>33</v>
      </c>
      <c r="C6" s="11"/>
      <c r="D6" s="11"/>
      <c r="E6" s="11"/>
      <c r="F6" s="11"/>
      <c r="N6" s="64" t="s">
        <v>10</v>
      </c>
      <c r="O6" s="64"/>
      <c r="P6" s="64"/>
      <c r="Q6" s="64"/>
      <c r="R6" s="64"/>
      <c r="S6" s="64"/>
      <c r="T6" s="64"/>
    </row>
    <row r="7" spans="1:66"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row>
    <row r="8" spans="1:66"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x14ac:dyDescent="0.25">
      <c r="B9" s="60"/>
      <c r="C9" s="60"/>
      <c r="D9" s="60"/>
      <c r="E9" s="60"/>
      <c r="P9" s="58"/>
      <c r="Q9" s="58"/>
      <c r="R9" s="58"/>
      <c r="S9" s="58"/>
      <c r="T9" s="58"/>
    </row>
    <row r="10" spans="1:66" x14ac:dyDescent="0.25">
      <c r="B10" s="60">
        <v>2012</v>
      </c>
      <c r="C10" s="60"/>
      <c r="D10" s="17">
        <v>41014</v>
      </c>
      <c r="E10" s="60"/>
      <c r="F10" s="3">
        <v>0</v>
      </c>
      <c r="G10" s="3"/>
      <c r="H10" s="3">
        <v>0</v>
      </c>
      <c r="I10" s="3"/>
      <c r="J10" s="3">
        <v>0</v>
      </c>
      <c r="K10" s="25"/>
      <c r="L10" s="32">
        <v>45444</v>
      </c>
      <c r="M10" s="32"/>
      <c r="N10" s="3">
        <v>10005000</v>
      </c>
      <c r="O10" s="25"/>
      <c r="P10" s="3">
        <v>3580000</v>
      </c>
      <c r="Q10" s="3"/>
      <c r="R10" s="3">
        <v>288950</v>
      </c>
      <c r="S10" s="3"/>
      <c r="T10" s="3">
        <v>3868950</v>
      </c>
    </row>
    <row r="11" spans="1:66" x14ac:dyDescent="0.25">
      <c r="A11" s="42">
        <v>507219</v>
      </c>
      <c r="B11" s="60">
        <v>2019</v>
      </c>
      <c r="C11" s="60"/>
      <c r="D11" s="17">
        <v>43723</v>
      </c>
      <c r="E11" s="60"/>
      <c r="F11" s="3">
        <v>18990000</v>
      </c>
      <c r="G11" s="3"/>
      <c r="H11" s="3">
        <v>15134851.76</v>
      </c>
      <c r="I11" s="3"/>
      <c r="J11" s="3">
        <v>3855148.24</v>
      </c>
      <c r="K11" s="25"/>
      <c r="L11" s="32">
        <v>54575</v>
      </c>
      <c r="M11" s="32"/>
      <c r="N11" s="3">
        <v>9400000</v>
      </c>
      <c r="O11" s="25"/>
      <c r="P11" s="3">
        <v>8640000</v>
      </c>
      <c r="Q11" s="3"/>
      <c r="R11" s="3">
        <v>3800575</v>
      </c>
      <c r="S11" s="3"/>
      <c r="T11" s="3">
        <v>12440575</v>
      </c>
    </row>
    <row r="12" spans="1:66" x14ac:dyDescent="0.25">
      <c r="A12" s="42">
        <v>507220</v>
      </c>
      <c r="B12" s="60">
        <v>2020</v>
      </c>
      <c r="C12" s="60"/>
      <c r="D12" s="17">
        <v>44180</v>
      </c>
      <c r="E12" s="60"/>
      <c r="F12" s="3">
        <v>27869336.620000001</v>
      </c>
      <c r="G12" s="3"/>
      <c r="H12" s="3">
        <v>6277376.0300000012</v>
      </c>
      <c r="I12" s="3"/>
      <c r="J12" s="3">
        <v>21591960.59</v>
      </c>
      <c r="K12" s="25"/>
      <c r="L12" s="32">
        <v>54940</v>
      </c>
      <c r="M12" s="32"/>
      <c r="N12" s="3">
        <v>28075000</v>
      </c>
      <c r="O12" s="25"/>
      <c r="P12" s="3">
        <v>28075000</v>
      </c>
      <c r="Q12" s="3"/>
      <c r="R12" s="3">
        <v>10755700</v>
      </c>
      <c r="S12" s="3"/>
      <c r="T12" s="3">
        <v>38830700</v>
      </c>
    </row>
    <row r="13" spans="1:66" x14ac:dyDescent="0.25">
      <c r="B13" s="60"/>
      <c r="C13" s="60"/>
      <c r="D13" s="17"/>
      <c r="E13" s="60"/>
      <c r="F13" s="8"/>
      <c r="G13" s="1"/>
      <c r="H13" s="8"/>
      <c r="I13" s="1"/>
      <c r="J13" s="8"/>
      <c r="L13" s="60"/>
      <c r="M13" s="60"/>
      <c r="N13" s="8"/>
      <c r="P13" s="8"/>
      <c r="Q13" s="1"/>
      <c r="R13" s="8"/>
      <c r="S13" s="1"/>
      <c r="T13" s="8"/>
    </row>
    <row r="14" spans="1:66" ht="15.75" thickBot="1" x14ac:dyDescent="0.3">
      <c r="B14" s="60" t="s">
        <v>5</v>
      </c>
      <c r="C14" s="60"/>
      <c r="D14" s="17"/>
      <c r="E14" s="60"/>
      <c r="F14" s="27">
        <v>46859336.620000005</v>
      </c>
      <c r="G14" s="1"/>
      <c r="H14" s="27">
        <v>21412227.789999999</v>
      </c>
      <c r="I14" s="1"/>
      <c r="J14" s="27">
        <v>25447108.829999998</v>
      </c>
      <c r="N14" s="27">
        <v>47480000</v>
      </c>
      <c r="P14" s="27">
        <v>40295000</v>
      </c>
      <c r="Q14" s="1"/>
      <c r="R14" s="27">
        <v>14845225</v>
      </c>
      <c r="S14" s="1"/>
      <c r="T14" s="27">
        <v>55140225</v>
      </c>
    </row>
    <row r="15" spans="1:66" ht="15.75" thickTop="1" x14ac:dyDescent="0.25">
      <c r="D15" s="19"/>
      <c r="Q15" s="1"/>
      <c r="S15" s="1"/>
    </row>
    <row r="16" spans="1:66" x14ac:dyDescent="0.25">
      <c r="D16" s="19" t="s">
        <v>99</v>
      </c>
      <c r="N16" s="42" t="s">
        <v>163</v>
      </c>
      <c r="O16" s="42"/>
      <c r="P16" s="52"/>
      <c r="Q16" s="52"/>
      <c r="R16" s="52"/>
      <c r="S16" s="52"/>
      <c r="T16" s="52">
        <v>0</v>
      </c>
    </row>
    <row r="17" spans="1:20" x14ac:dyDescent="0.25">
      <c r="D17" s="19" t="s">
        <v>32</v>
      </c>
      <c r="F17" s="7" t="s">
        <v>51</v>
      </c>
      <c r="N17" s="42" t="s">
        <v>164</v>
      </c>
      <c r="O17" s="42"/>
      <c r="P17" s="52">
        <v>40295000</v>
      </c>
      <c r="Q17" s="52"/>
      <c r="R17" s="52">
        <v>14845225</v>
      </c>
      <c r="S17" s="52"/>
      <c r="T17" s="52">
        <v>55140225</v>
      </c>
    </row>
    <row r="18" spans="1:20" x14ac:dyDescent="0.25">
      <c r="D18" s="19" t="s">
        <v>31</v>
      </c>
      <c r="F18" s="7" t="s">
        <v>39</v>
      </c>
    </row>
    <row r="20" spans="1:20" x14ac:dyDescent="0.25">
      <c r="D20" s="19" t="s">
        <v>59</v>
      </c>
    </row>
    <row r="23" spans="1:20" ht="15.75" x14ac:dyDescent="0.25">
      <c r="A23" s="10" t="s">
        <v>12</v>
      </c>
      <c r="B23" s="10" t="s">
        <v>34</v>
      </c>
      <c r="C23" s="11"/>
      <c r="D23" s="11"/>
      <c r="E23" s="11"/>
      <c r="F23" s="11"/>
    </row>
    <row r="25" spans="1:20" x14ac:dyDescent="0.25">
      <c r="B25" s="55" t="s">
        <v>6</v>
      </c>
      <c r="D25" s="21" t="s">
        <v>26</v>
      </c>
    </row>
    <row r="26" spans="1:20" x14ac:dyDescent="0.25">
      <c r="A26" s="6"/>
      <c r="B26" s="60"/>
    </row>
    <row r="27" spans="1:20" ht="15" customHeight="1" x14ac:dyDescent="0.25">
      <c r="A27" s="6"/>
      <c r="B27" s="60">
        <v>2012</v>
      </c>
      <c r="D27" s="74" t="s">
        <v>77</v>
      </c>
      <c r="E27" s="74"/>
      <c r="F27" s="74"/>
      <c r="G27" s="74"/>
      <c r="H27" s="74"/>
      <c r="I27" s="74"/>
      <c r="J27" s="74"/>
      <c r="K27" s="74"/>
      <c r="L27" s="74"/>
      <c r="M27" s="74"/>
      <c r="N27" s="74"/>
      <c r="O27" s="74"/>
      <c r="P27" s="74"/>
      <c r="Q27" s="74"/>
      <c r="R27" s="74"/>
      <c r="S27" s="74"/>
    </row>
    <row r="28" spans="1:20" x14ac:dyDescent="0.25">
      <c r="A28" s="6"/>
      <c r="B28" s="67">
        <v>2019</v>
      </c>
      <c r="C28" s="70"/>
      <c r="D28" s="74" t="s">
        <v>147</v>
      </c>
      <c r="E28" s="74"/>
      <c r="F28" s="74"/>
      <c r="G28" s="74"/>
      <c r="H28" s="74"/>
      <c r="I28" s="74"/>
      <c r="J28" s="74"/>
      <c r="K28" s="74"/>
      <c r="L28" s="74"/>
      <c r="M28" s="74"/>
      <c r="N28" s="74"/>
      <c r="O28" s="74"/>
      <c r="P28" s="74"/>
      <c r="Q28" s="74"/>
      <c r="R28" s="74"/>
      <c r="S28" s="74"/>
    </row>
    <row r="29" spans="1:20" ht="15" customHeight="1" x14ac:dyDescent="0.25">
      <c r="B29" s="67"/>
      <c r="C29" s="70"/>
      <c r="D29" s="74"/>
      <c r="E29" s="74"/>
      <c r="F29" s="74"/>
      <c r="G29" s="74"/>
      <c r="H29" s="74"/>
      <c r="I29" s="74"/>
      <c r="J29" s="74"/>
      <c r="K29" s="74"/>
      <c r="L29" s="74"/>
      <c r="M29" s="74"/>
      <c r="N29" s="74"/>
      <c r="O29" s="74"/>
      <c r="P29" s="74"/>
      <c r="Q29" s="74"/>
      <c r="R29" s="74"/>
      <c r="S29" s="74"/>
    </row>
    <row r="30" spans="1:20" x14ac:dyDescent="0.25">
      <c r="A30" s="6"/>
      <c r="B30" s="67">
        <v>2020</v>
      </c>
      <c r="C30" s="70"/>
      <c r="D30" s="74" t="s">
        <v>167</v>
      </c>
      <c r="E30" s="74"/>
      <c r="F30" s="74"/>
      <c r="G30" s="74"/>
      <c r="H30" s="74"/>
      <c r="I30" s="74"/>
      <c r="J30" s="74"/>
      <c r="K30" s="74"/>
      <c r="L30" s="74"/>
      <c r="M30" s="74"/>
      <c r="N30" s="74"/>
      <c r="O30" s="74"/>
      <c r="P30" s="74"/>
      <c r="Q30" s="74"/>
      <c r="R30" s="74"/>
      <c r="S30" s="74"/>
    </row>
    <row r="31" spans="1:20" x14ac:dyDescent="0.25">
      <c r="B31" s="67"/>
      <c r="C31" s="70"/>
      <c r="D31" s="74"/>
      <c r="E31" s="74"/>
      <c r="F31" s="74"/>
      <c r="G31" s="74"/>
      <c r="H31" s="74"/>
      <c r="I31" s="74"/>
      <c r="J31" s="74"/>
      <c r="K31" s="74"/>
      <c r="L31" s="74"/>
      <c r="M31" s="74"/>
      <c r="N31" s="74"/>
      <c r="O31" s="74"/>
      <c r="P31" s="74"/>
      <c r="Q31" s="74"/>
      <c r="R31" s="74"/>
      <c r="S31" s="74"/>
    </row>
    <row r="33" spans="1:6" ht="15.75" x14ac:dyDescent="0.25">
      <c r="A33" s="10" t="s">
        <v>27</v>
      </c>
      <c r="B33" s="10" t="s">
        <v>35</v>
      </c>
      <c r="C33" s="11"/>
      <c r="D33" s="26"/>
      <c r="E33" s="11"/>
      <c r="F33" s="11"/>
    </row>
    <row r="35" spans="1:6" x14ac:dyDescent="0.25">
      <c r="B35" s="64" t="s">
        <v>13</v>
      </c>
      <c r="C35" s="64"/>
      <c r="D35" s="64"/>
    </row>
    <row r="37" spans="1:6" x14ac:dyDescent="0.25">
      <c r="B37" s="7" t="s">
        <v>16</v>
      </c>
    </row>
    <row r="38" spans="1:6" x14ac:dyDescent="0.25">
      <c r="B38" s="7" t="s">
        <v>47</v>
      </c>
    </row>
    <row r="39" spans="1:6" x14ac:dyDescent="0.25">
      <c r="B39" s="7" t="s">
        <v>23</v>
      </c>
    </row>
  </sheetData>
  <mergeCells count="10">
    <mergeCell ref="H1:J1"/>
    <mergeCell ref="N6:T6"/>
    <mergeCell ref="B35:D35"/>
    <mergeCell ref="D27:S27"/>
    <mergeCell ref="B28:B29"/>
    <mergeCell ref="C28:C29"/>
    <mergeCell ref="D28:S29"/>
    <mergeCell ref="B30:B31"/>
    <mergeCell ref="C30:C31"/>
    <mergeCell ref="D30:S31"/>
  </mergeCells>
  <hyperlinks>
    <hyperlink ref="H1" location="Summary!A1" display="All Systems Summary Page" xr:uid="{00000000-0004-0000-1200-000000000000}"/>
  </hyperlinks>
  <pageMargins left="0.45" right="0.45" top="0.75" bottom="0.75" header="0.3" footer="0.3"/>
  <pageSetup scale="79" fitToHeight="0" orientation="landscape" r:id="rId1"/>
  <headerFooter>
    <oddFooter>&amp;L
&amp;C
     &amp;P</oddFooter>
  </headerFooter>
  <rowBreaks count="2" manualBreakCount="2">
    <brk id="21" max="19" man="1"/>
    <brk id="31"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94"/>
  <sheetViews>
    <sheetView zoomScale="90" zoomScaleNormal="90" zoomScaleSheetLayoutView="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6.140625" style="7" bestFit="1"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30" ht="18.75" x14ac:dyDescent="0.3">
      <c r="A1" s="9" t="s">
        <v>0</v>
      </c>
      <c r="H1" s="65" t="s">
        <v>168</v>
      </c>
      <c r="I1" s="65"/>
      <c r="J1" s="65"/>
    </row>
    <row r="2" spans="1:30" ht="15.75" x14ac:dyDescent="0.25">
      <c r="A2" s="10" t="s">
        <v>1</v>
      </c>
    </row>
    <row r="3" spans="1:30" ht="15.75" x14ac:dyDescent="0.25">
      <c r="A3" s="10" t="s">
        <v>157</v>
      </c>
    </row>
    <row r="4" spans="1:30" ht="15.75" x14ac:dyDescent="0.25">
      <c r="A4" s="10"/>
    </row>
    <row r="5" spans="1:30" ht="15.75" x14ac:dyDescent="0.25">
      <c r="A5" s="10"/>
    </row>
    <row r="6" spans="1:30" ht="15.75" x14ac:dyDescent="0.25">
      <c r="A6" s="10" t="s">
        <v>2</v>
      </c>
      <c r="B6" s="10" t="s">
        <v>33</v>
      </c>
    </row>
    <row r="7" spans="1:30" s="12" customFormat="1" ht="15.75" x14ac:dyDescent="0.25">
      <c r="A7" s="10"/>
      <c r="B7" s="10"/>
      <c r="C7" s="11"/>
      <c r="D7" s="11"/>
      <c r="E7" s="11"/>
      <c r="F7" s="64" t="s">
        <v>118</v>
      </c>
      <c r="G7" s="64"/>
      <c r="H7" s="64"/>
      <c r="I7" s="64"/>
      <c r="J7" s="64"/>
      <c r="K7" s="41"/>
      <c r="L7" s="41"/>
      <c r="M7" s="7"/>
      <c r="N7" s="64" t="s">
        <v>10</v>
      </c>
      <c r="O7" s="64"/>
      <c r="P7" s="64"/>
      <c r="Q7" s="64"/>
      <c r="R7" s="64"/>
      <c r="S7" s="64"/>
      <c r="T7" s="64"/>
      <c r="U7" s="7"/>
      <c r="V7" s="7"/>
      <c r="W7" s="7"/>
      <c r="X7" s="7"/>
      <c r="Y7" s="7"/>
      <c r="Z7" s="7"/>
      <c r="AA7" s="7"/>
      <c r="AB7" s="7"/>
      <c r="AC7" s="7"/>
      <c r="AD7" s="7"/>
    </row>
    <row r="8" spans="1:30" s="12" customFormat="1" x14ac:dyDescent="0.25">
      <c r="G8" s="13"/>
      <c r="H8" s="13"/>
      <c r="I8" s="13"/>
      <c r="J8" s="13"/>
      <c r="L8" s="13" t="s">
        <v>28</v>
      </c>
      <c r="M8" s="13"/>
      <c r="N8" s="40" t="s">
        <v>108</v>
      </c>
      <c r="V8" s="7"/>
      <c r="W8" s="7"/>
      <c r="X8" s="7"/>
      <c r="Y8" s="7"/>
      <c r="Z8" s="7"/>
      <c r="AA8" s="7"/>
      <c r="AB8" s="7"/>
      <c r="AC8" s="7"/>
      <c r="AD8" s="7"/>
    </row>
    <row r="9" spans="1:30" x14ac:dyDescent="0.25">
      <c r="A9" s="12"/>
      <c r="B9" s="55" t="s">
        <v>6</v>
      </c>
      <c r="C9" s="13"/>
      <c r="D9" s="55" t="s">
        <v>11</v>
      </c>
      <c r="E9" s="13"/>
      <c r="F9" s="55" t="s">
        <v>5</v>
      </c>
      <c r="G9" s="13"/>
      <c r="H9" s="55" t="s">
        <v>8</v>
      </c>
      <c r="I9" s="13"/>
      <c r="J9" s="55" t="s">
        <v>9</v>
      </c>
      <c r="K9" s="12"/>
      <c r="L9" s="55" t="s">
        <v>7</v>
      </c>
      <c r="M9" s="22"/>
      <c r="N9" s="39" t="s">
        <v>109</v>
      </c>
      <c r="O9" s="13"/>
      <c r="P9" s="39" t="s">
        <v>3</v>
      </c>
      <c r="Q9" s="14"/>
      <c r="R9" s="39" t="s">
        <v>4</v>
      </c>
      <c r="S9" s="14"/>
      <c r="T9" s="39" t="s">
        <v>5</v>
      </c>
      <c r="U9" s="12"/>
    </row>
    <row r="10" spans="1:30" x14ac:dyDescent="0.25">
      <c r="B10" s="60"/>
      <c r="C10" s="60"/>
      <c r="D10" s="60"/>
      <c r="E10" s="60"/>
      <c r="P10" s="58"/>
      <c r="Q10" s="58"/>
      <c r="R10" s="58"/>
      <c r="S10" s="58"/>
      <c r="T10" s="58"/>
    </row>
    <row r="11" spans="1:30" x14ac:dyDescent="0.25">
      <c r="A11" s="42">
        <v>101214</v>
      </c>
      <c r="B11" s="5">
        <v>2012</v>
      </c>
      <c r="C11" s="43"/>
      <c r="D11" s="4">
        <v>41075</v>
      </c>
      <c r="E11" s="43"/>
      <c r="F11" s="1">
        <v>352031077.73000002</v>
      </c>
      <c r="G11" s="1"/>
      <c r="H11" s="1">
        <v>352031077.73000002</v>
      </c>
      <c r="I11" s="1"/>
      <c r="J11" s="3">
        <v>0</v>
      </c>
      <c r="K11" s="15"/>
      <c r="L11" s="4">
        <v>48458</v>
      </c>
      <c r="M11" s="4"/>
      <c r="N11" s="1">
        <v>358835000</v>
      </c>
      <c r="O11" s="15"/>
      <c r="P11" s="1">
        <v>228285000</v>
      </c>
      <c r="Q11" s="1"/>
      <c r="R11" s="1">
        <v>60686512.56000001</v>
      </c>
      <c r="S11" s="1"/>
      <c r="T11" s="3">
        <v>288971512.56</v>
      </c>
    </row>
    <row r="12" spans="1:30" x14ac:dyDescent="0.25">
      <c r="A12" s="42">
        <v>101215</v>
      </c>
      <c r="B12" s="5">
        <v>2014</v>
      </c>
      <c r="C12" s="43"/>
      <c r="D12" s="4">
        <v>41805</v>
      </c>
      <c r="E12" s="43"/>
      <c r="F12" s="1">
        <v>73323649.329999998</v>
      </c>
      <c r="G12" s="1"/>
      <c r="H12" s="1">
        <v>73323649.329999998</v>
      </c>
      <c r="I12" s="1"/>
      <c r="J12" s="3">
        <v>0</v>
      </c>
      <c r="K12" s="15"/>
      <c r="L12" s="4">
        <v>49188</v>
      </c>
      <c r="M12" s="4"/>
      <c r="N12" s="1">
        <v>171430000</v>
      </c>
      <c r="O12" s="15"/>
      <c r="P12" s="1">
        <v>125670000</v>
      </c>
      <c r="Q12" s="1"/>
      <c r="R12" s="1">
        <v>29673575</v>
      </c>
      <c r="S12" s="1"/>
      <c r="T12" s="3">
        <v>155343575</v>
      </c>
    </row>
    <row r="13" spans="1:30" x14ac:dyDescent="0.25">
      <c r="A13" s="42">
        <v>101216</v>
      </c>
      <c r="B13" s="5">
        <v>2015</v>
      </c>
      <c r="C13" s="43"/>
      <c r="D13" s="4">
        <v>42109</v>
      </c>
      <c r="E13" s="43"/>
      <c r="F13" s="3">
        <v>133625678.29000001</v>
      </c>
      <c r="G13" s="3"/>
      <c r="H13" s="3">
        <v>131584914.41000001</v>
      </c>
      <c r="I13" s="3"/>
      <c r="J13" s="3">
        <v>2040763.8800000006</v>
      </c>
      <c r="K13" s="25"/>
      <c r="L13" s="32">
        <v>52841</v>
      </c>
      <c r="M13" s="32"/>
      <c r="N13" s="1">
        <v>302125000</v>
      </c>
      <c r="O13" s="25"/>
      <c r="P13" s="1">
        <v>264270000</v>
      </c>
      <c r="Q13" s="1"/>
      <c r="R13" s="1">
        <v>145367500</v>
      </c>
      <c r="S13" s="3"/>
      <c r="T13" s="3">
        <v>409637500</v>
      </c>
    </row>
    <row r="14" spans="1:30" x14ac:dyDescent="0.25">
      <c r="A14" s="42">
        <v>101217</v>
      </c>
      <c r="B14" s="5">
        <v>2016</v>
      </c>
      <c r="C14" s="43"/>
      <c r="D14" s="4">
        <v>42658</v>
      </c>
      <c r="E14" s="43"/>
      <c r="F14" s="3">
        <v>279120134.56</v>
      </c>
      <c r="G14" s="3"/>
      <c r="H14" s="3">
        <v>262643320.03</v>
      </c>
      <c r="I14" s="3"/>
      <c r="J14" s="3">
        <v>16476814.529999992</v>
      </c>
      <c r="K14" s="25"/>
      <c r="L14" s="32">
        <v>53571</v>
      </c>
      <c r="M14" s="32"/>
      <c r="N14" s="3">
        <v>330560000</v>
      </c>
      <c r="O14" s="25"/>
      <c r="P14" s="1">
        <v>298635000</v>
      </c>
      <c r="Q14" s="1"/>
      <c r="R14" s="1">
        <v>184496150</v>
      </c>
      <c r="S14" s="3"/>
      <c r="T14" s="3">
        <v>483131150</v>
      </c>
    </row>
    <row r="15" spans="1:30" x14ac:dyDescent="0.25">
      <c r="A15" s="42">
        <v>101218</v>
      </c>
      <c r="B15" s="5">
        <v>2017</v>
      </c>
      <c r="C15" s="43">
        <v>101219</v>
      </c>
      <c r="D15" s="4">
        <v>43009</v>
      </c>
      <c r="E15" s="43">
        <v>101220</v>
      </c>
      <c r="F15" s="3">
        <v>44402000</v>
      </c>
      <c r="G15" s="3"/>
      <c r="H15" s="3">
        <v>39154815.060000002</v>
      </c>
      <c r="I15" s="3"/>
      <c r="J15" s="3">
        <v>5247184.9399999995</v>
      </c>
      <c r="K15" s="25"/>
      <c r="L15" s="32">
        <v>53936</v>
      </c>
      <c r="M15" s="32"/>
      <c r="N15" s="3">
        <v>44650000</v>
      </c>
      <c r="O15" s="25"/>
      <c r="P15" s="1">
        <v>40995000</v>
      </c>
      <c r="Q15" s="1"/>
      <c r="R15" s="1">
        <v>17702263.5</v>
      </c>
      <c r="S15" s="3"/>
      <c r="T15" s="3">
        <v>58697263.5</v>
      </c>
    </row>
    <row r="16" spans="1:30" x14ac:dyDescent="0.25">
      <c r="A16" s="42">
        <v>101221</v>
      </c>
      <c r="B16" s="5">
        <v>2018</v>
      </c>
      <c r="C16" s="43">
        <v>101222</v>
      </c>
      <c r="D16" s="4">
        <v>43221</v>
      </c>
      <c r="E16" s="43">
        <v>101223</v>
      </c>
      <c r="F16" s="3">
        <v>758771874.20000005</v>
      </c>
      <c r="G16" s="3">
        <v>101250</v>
      </c>
      <c r="H16" s="3">
        <v>670049752.13000011</v>
      </c>
      <c r="I16" s="3"/>
      <c r="J16" s="3">
        <v>88722122.069999993</v>
      </c>
      <c r="K16" s="15"/>
      <c r="L16" s="4">
        <v>53936</v>
      </c>
      <c r="M16" s="4"/>
      <c r="N16" s="3">
        <v>800000000</v>
      </c>
      <c r="O16" s="25"/>
      <c r="P16" s="3">
        <v>734125000</v>
      </c>
      <c r="Q16" s="3"/>
      <c r="R16" s="3">
        <v>336371236.5</v>
      </c>
      <c r="S16" s="3"/>
      <c r="T16" s="3">
        <v>1070496236.5</v>
      </c>
    </row>
    <row r="17" spans="1:20" x14ac:dyDescent="0.25">
      <c r="A17" s="42">
        <v>101224</v>
      </c>
      <c r="B17" s="5" t="s">
        <v>123</v>
      </c>
      <c r="C17" s="43">
        <v>101225</v>
      </c>
      <c r="D17" s="4">
        <v>43388</v>
      </c>
      <c r="E17" s="43">
        <v>101226</v>
      </c>
      <c r="F17" s="3">
        <v>509147662.18000001</v>
      </c>
      <c r="G17" s="3">
        <v>101251</v>
      </c>
      <c r="H17" s="3">
        <v>399269916.79000002</v>
      </c>
      <c r="I17" s="3"/>
      <c r="J17" s="3">
        <v>109877745.39</v>
      </c>
      <c r="K17" s="15"/>
      <c r="L17" s="4">
        <v>54302</v>
      </c>
      <c r="M17" s="4"/>
      <c r="N17" s="3">
        <v>530985000</v>
      </c>
      <c r="O17" s="25"/>
      <c r="P17" s="3">
        <v>496920000</v>
      </c>
      <c r="Q17" s="3"/>
      <c r="R17" s="3">
        <v>245301552</v>
      </c>
      <c r="S17" s="3"/>
      <c r="T17" s="3">
        <v>742221552</v>
      </c>
    </row>
    <row r="18" spans="1:20" x14ac:dyDescent="0.25">
      <c r="A18" s="42"/>
      <c r="B18" s="5">
        <v>2019</v>
      </c>
      <c r="C18" s="43"/>
      <c r="D18" s="4">
        <v>43661</v>
      </c>
      <c r="E18" s="43"/>
      <c r="F18" s="3">
        <v>0</v>
      </c>
      <c r="G18" s="3"/>
      <c r="H18" s="3">
        <v>0</v>
      </c>
      <c r="I18" s="3"/>
      <c r="J18" s="3">
        <v>0</v>
      </c>
      <c r="K18" s="15"/>
      <c r="L18" s="4">
        <v>51014</v>
      </c>
      <c r="M18" s="4"/>
      <c r="N18" s="3">
        <v>89095000</v>
      </c>
      <c r="O18" s="25"/>
      <c r="P18" s="3">
        <v>78225000</v>
      </c>
      <c r="Q18" s="3"/>
      <c r="R18" s="3">
        <v>30220200</v>
      </c>
      <c r="S18" s="3"/>
      <c r="T18" s="3">
        <v>108445200</v>
      </c>
    </row>
    <row r="19" spans="1:20" x14ac:dyDescent="0.25">
      <c r="A19" s="42">
        <v>101227</v>
      </c>
      <c r="B19" s="5" t="s">
        <v>145</v>
      </c>
      <c r="C19" s="43">
        <v>101228</v>
      </c>
      <c r="D19" s="4">
        <v>43739</v>
      </c>
      <c r="E19" s="43">
        <v>101229</v>
      </c>
      <c r="F19" s="3">
        <v>100965000</v>
      </c>
      <c r="G19" s="3"/>
      <c r="H19" s="3">
        <v>-1097740.6800000072</v>
      </c>
      <c r="I19" s="50" t="s">
        <v>154</v>
      </c>
      <c r="J19" s="3">
        <v>102062740.68000001</v>
      </c>
      <c r="K19" s="25"/>
      <c r="L19" s="32">
        <v>54667</v>
      </c>
      <c r="M19" s="32"/>
      <c r="N19" s="3">
        <v>101345000</v>
      </c>
      <c r="O19" s="25"/>
      <c r="P19" s="3">
        <v>95670000</v>
      </c>
      <c r="Q19" s="3"/>
      <c r="R19" s="3">
        <v>36541218.5</v>
      </c>
      <c r="S19" s="3"/>
      <c r="T19" s="3">
        <v>132211218.5</v>
      </c>
    </row>
    <row r="20" spans="1:20" x14ac:dyDescent="0.25">
      <c r="A20" s="42">
        <v>101230</v>
      </c>
      <c r="B20" s="5" t="s">
        <v>144</v>
      </c>
      <c r="C20" s="43"/>
      <c r="D20" s="4">
        <v>43739</v>
      </c>
      <c r="E20" s="43"/>
      <c r="F20" s="3">
        <v>140767000</v>
      </c>
      <c r="G20" s="3"/>
      <c r="H20" s="3">
        <v>17141657.190000027</v>
      </c>
      <c r="I20" s="50"/>
      <c r="J20" s="3">
        <v>123625342.80999997</v>
      </c>
      <c r="K20" s="25"/>
      <c r="L20" s="32">
        <v>54667</v>
      </c>
      <c r="M20" s="32"/>
      <c r="N20" s="3">
        <v>137470000</v>
      </c>
      <c r="O20" s="25"/>
      <c r="P20" s="3">
        <v>130985000</v>
      </c>
      <c r="Q20" s="3"/>
      <c r="R20" s="3">
        <v>65550800</v>
      </c>
      <c r="S20" s="3"/>
      <c r="T20" s="3">
        <v>196535800</v>
      </c>
    </row>
    <row r="21" spans="1:20" x14ac:dyDescent="0.25">
      <c r="A21" s="42"/>
      <c r="B21" s="5">
        <v>2020</v>
      </c>
      <c r="C21" s="43"/>
      <c r="D21" s="4">
        <v>44027</v>
      </c>
      <c r="E21" s="43"/>
      <c r="F21" s="3">
        <v>0</v>
      </c>
      <c r="G21" s="3"/>
      <c r="H21" s="3">
        <v>0</v>
      </c>
      <c r="I21" s="50"/>
      <c r="J21" s="3">
        <v>0</v>
      </c>
      <c r="K21" s="25"/>
      <c r="L21" s="32">
        <v>51380</v>
      </c>
      <c r="M21" s="32"/>
      <c r="N21" s="3">
        <v>94755000</v>
      </c>
      <c r="O21" s="25"/>
      <c r="P21" s="3">
        <v>91725000</v>
      </c>
      <c r="Q21" s="3"/>
      <c r="R21" s="3">
        <v>31345450</v>
      </c>
      <c r="S21" s="3"/>
      <c r="T21" s="3">
        <v>123070450</v>
      </c>
    </row>
    <row r="22" spans="1:20" x14ac:dyDescent="0.25">
      <c r="A22" s="42">
        <v>101231</v>
      </c>
      <c r="B22" s="5">
        <v>2021</v>
      </c>
      <c r="C22" s="43"/>
      <c r="D22" s="4">
        <v>44362</v>
      </c>
      <c r="E22" s="43"/>
      <c r="F22" s="2">
        <v>38460000</v>
      </c>
      <c r="G22" s="1"/>
      <c r="H22" s="2">
        <v>29085.060000002384</v>
      </c>
      <c r="I22" s="1"/>
      <c r="J22" s="2">
        <v>38430914.939999998</v>
      </c>
      <c r="K22" s="15"/>
      <c r="L22" s="4">
        <v>55397</v>
      </c>
      <c r="M22" s="4"/>
      <c r="N22" s="2">
        <v>76055000</v>
      </c>
      <c r="O22" s="15"/>
      <c r="P22" s="2">
        <v>76055000</v>
      </c>
      <c r="Q22" s="1"/>
      <c r="R22" s="2">
        <v>30520110.319999978</v>
      </c>
      <c r="S22" s="1"/>
      <c r="T22" s="2">
        <v>106575110.31999998</v>
      </c>
    </row>
    <row r="23" spans="1:20" x14ac:dyDescent="0.25">
      <c r="B23" s="60"/>
      <c r="C23" s="60"/>
      <c r="D23" s="17"/>
      <c r="E23" s="60"/>
      <c r="F23" s="1"/>
      <c r="G23" s="1"/>
      <c r="H23" s="1"/>
      <c r="I23" s="1"/>
      <c r="J23" s="1"/>
      <c r="L23" s="60"/>
      <c r="M23" s="60"/>
      <c r="N23" s="3"/>
      <c r="P23" s="3"/>
      <c r="Q23" s="1"/>
      <c r="R23" s="3"/>
      <c r="S23" s="1"/>
      <c r="T23" s="3"/>
    </row>
    <row r="24" spans="1:20" ht="15.75" thickBot="1" x14ac:dyDescent="0.3">
      <c r="B24" s="60" t="s">
        <v>5</v>
      </c>
      <c r="C24" s="60"/>
      <c r="D24" s="17"/>
      <c r="E24" s="60"/>
      <c r="F24" s="18">
        <v>2430614076.29</v>
      </c>
      <c r="G24" s="1"/>
      <c r="H24" s="18">
        <v>1944130447.05</v>
      </c>
      <c r="I24" s="1"/>
      <c r="J24" s="18">
        <v>486483629.23999995</v>
      </c>
      <c r="K24" s="15"/>
      <c r="L24" s="15"/>
      <c r="M24" s="15"/>
      <c r="N24" s="18">
        <v>3037305000</v>
      </c>
      <c r="O24" s="15"/>
      <c r="P24" s="18">
        <v>2661560000</v>
      </c>
      <c r="Q24" s="1"/>
      <c r="R24" s="18">
        <v>1213776568.3799999</v>
      </c>
      <c r="S24" s="1"/>
      <c r="T24" s="18">
        <v>3875336568.3800001</v>
      </c>
    </row>
    <row r="25" spans="1:20" ht="19.5" thickTop="1" x14ac:dyDescent="0.3">
      <c r="D25" s="19"/>
      <c r="H25" s="20"/>
      <c r="N25" s="48"/>
      <c r="O25" s="48"/>
      <c r="P25" s="48"/>
      <c r="Q25" s="48"/>
      <c r="R25" s="48"/>
      <c r="S25" s="48"/>
      <c r="T25" s="48"/>
    </row>
    <row r="26" spans="1:20" x14ac:dyDescent="0.25">
      <c r="D26" s="19" t="s">
        <v>99</v>
      </c>
      <c r="H26" s="37"/>
      <c r="N26" s="42" t="s">
        <v>163</v>
      </c>
      <c r="O26" s="42"/>
      <c r="P26" s="52">
        <v>89480000</v>
      </c>
      <c r="Q26" s="52"/>
      <c r="R26" s="52">
        <v>47155225.130000003</v>
      </c>
      <c r="S26" s="52"/>
      <c r="T26" s="52">
        <v>136635225.13</v>
      </c>
    </row>
    <row r="27" spans="1:20" x14ac:dyDescent="0.25">
      <c r="D27" s="19" t="s">
        <v>32</v>
      </c>
      <c r="F27" s="7" t="s">
        <v>41</v>
      </c>
      <c r="N27" s="42" t="s">
        <v>164</v>
      </c>
      <c r="O27" s="42"/>
      <c r="P27" s="52">
        <v>2751040000</v>
      </c>
      <c r="Q27" s="52"/>
      <c r="R27" s="52">
        <v>1260931793.51</v>
      </c>
      <c r="S27" s="52"/>
      <c r="T27" s="52">
        <v>4011971793.5100002</v>
      </c>
    </row>
    <row r="28" spans="1:20" x14ac:dyDescent="0.25">
      <c r="D28" s="19" t="s">
        <v>31</v>
      </c>
      <c r="F28" s="7" t="s">
        <v>29</v>
      </c>
      <c r="P28" s="48"/>
      <c r="Q28" s="54"/>
      <c r="R28" s="53"/>
      <c r="S28" s="54"/>
      <c r="T28" s="48"/>
    </row>
    <row r="29" spans="1:20" x14ac:dyDescent="0.25">
      <c r="D29" s="19"/>
      <c r="P29" s="48"/>
      <c r="Q29" s="48"/>
      <c r="R29" s="48"/>
      <c r="S29" s="48"/>
      <c r="T29" s="48"/>
    </row>
    <row r="30" spans="1:20" x14ac:dyDescent="0.25">
      <c r="D30" s="19" t="s">
        <v>59</v>
      </c>
    </row>
    <row r="31" spans="1:20" x14ac:dyDescent="0.25">
      <c r="D31" s="19"/>
    </row>
    <row r="32" spans="1:20" x14ac:dyDescent="0.25">
      <c r="D32" s="51" t="s">
        <v>154</v>
      </c>
      <c r="F32" s="7" t="s">
        <v>155</v>
      </c>
    </row>
    <row r="33" spans="1:19" x14ac:dyDescent="0.25">
      <c r="D33" s="51"/>
    </row>
    <row r="34" spans="1:19" x14ac:dyDescent="0.25">
      <c r="D34" s="51"/>
    </row>
    <row r="36" spans="1:19" ht="15.75" x14ac:dyDescent="0.25">
      <c r="A36" s="10" t="s">
        <v>12</v>
      </c>
      <c r="B36" s="10" t="s">
        <v>34</v>
      </c>
      <c r="C36" s="11"/>
      <c r="D36" s="11"/>
      <c r="E36" s="11"/>
      <c r="F36" s="11"/>
    </row>
    <row r="38" spans="1:19" x14ac:dyDescent="0.25">
      <c r="B38" s="55" t="s">
        <v>6</v>
      </c>
      <c r="D38" s="21" t="s">
        <v>26</v>
      </c>
    </row>
    <row r="39" spans="1:19" x14ac:dyDescent="0.25">
      <c r="B39" s="22"/>
      <c r="D39" s="23"/>
    </row>
    <row r="40" spans="1:19" ht="15" customHeight="1" x14ac:dyDescent="0.25">
      <c r="A40" s="6"/>
      <c r="B40" s="67">
        <v>2012</v>
      </c>
      <c r="C40" s="6"/>
      <c r="D40" s="66" t="s">
        <v>128</v>
      </c>
      <c r="E40" s="66"/>
      <c r="F40" s="66"/>
      <c r="G40" s="66"/>
      <c r="H40" s="66"/>
      <c r="I40" s="66"/>
      <c r="J40" s="66"/>
      <c r="K40" s="66"/>
      <c r="L40" s="66"/>
      <c r="M40" s="66"/>
      <c r="N40" s="66"/>
      <c r="O40" s="66"/>
      <c r="P40" s="66"/>
      <c r="Q40" s="66"/>
      <c r="R40" s="66"/>
      <c r="S40" s="66"/>
    </row>
    <row r="41" spans="1:19" x14ac:dyDescent="0.25">
      <c r="A41" s="6"/>
      <c r="B41" s="67"/>
      <c r="C41" s="6"/>
      <c r="D41" s="66"/>
      <c r="E41" s="66"/>
      <c r="F41" s="66"/>
      <c r="G41" s="66"/>
      <c r="H41" s="66"/>
      <c r="I41" s="66"/>
      <c r="J41" s="66"/>
      <c r="K41" s="66"/>
      <c r="L41" s="66"/>
      <c r="M41" s="66"/>
      <c r="N41" s="66"/>
      <c r="O41" s="66"/>
      <c r="P41" s="66"/>
      <c r="Q41" s="66"/>
      <c r="R41" s="66"/>
      <c r="S41" s="66"/>
    </row>
    <row r="42" spans="1:19" x14ac:dyDescent="0.25">
      <c r="A42" s="6"/>
      <c r="B42" s="67"/>
      <c r="C42" s="6"/>
      <c r="D42" s="66"/>
      <c r="E42" s="66"/>
      <c r="F42" s="66"/>
      <c r="G42" s="66"/>
      <c r="H42" s="66"/>
      <c r="I42" s="66"/>
      <c r="J42" s="66"/>
      <c r="K42" s="66"/>
      <c r="L42" s="66"/>
      <c r="M42" s="66"/>
      <c r="N42" s="66"/>
      <c r="O42" s="66"/>
      <c r="P42" s="66"/>
      <c r="Q42" s="66"/>
      <c r="R42" s="66"/>
      <c r="S42" s="66"/>
    </row>
    <row r="43" spans="1:19" ht="15" customHeight="1" x14ac:dyDescent="0.25">
      <c r="A43" s="6"/>
      <c r="B43" s="67">
        <v>2014</v>
      </c>
      <c r="C43" s="6"/>
      <c r="D43" s="66" t="s">
        <v>129</v>
      </c>
      <c r="E43" s="66"/>
      <c r="F43" s="66"/>
      <c r="G43" s="66"/>
      <c r="H43" s="66"/>
      <c r="I43" s="66"/>
      <c r="J43" s="66"/>
      <c r="K43" s="66"/>
      <c r="L43" s="66"/>
      <c r="M43" s="66"/>
      <c r="N43" s="66"/>
      <c r="O43" s="66"/>
      <c r="P43" s="66"/>
      <c r="Q43" s="66"/>
      <c r="R43" s="66"/>
      <c r="S43" s="66"/>
    </row>
    <row r="44" spans="1:19" x14ac:dyDescent="0.25">
      <c r="A44" s="6"/>
      <c r="B44" s="67"/>
      <c r="C44" s="6"/>
      <c r="D44" s="66"/>
      <c r="E44" s="66"/>
      <c r="F44" s="66"/>
      <c r="G44" s="66"/>
      <c r="H44" s="66"/>
      <c r="I44" s="66"/>
      <c r="J44" s="66"/>
      <c r="K44" s="66"/>
      <c r="L44" s="66"/>
      <c r="M44" s="66"/>
      <c r="N44" s="66"/>
      <c r="O44" s="66"/>
      <c r="P44" s="66"/>
      <c r="Q44" s="66"/>
      <c r="R44" s="66"/>
      <c r="S44" s="66"/>
    </row>
    <row r="45" spans="1:19" x14ac:dyDescent="0.25">
      <c r="A45" s="6"/>
      <c r="B45" s="67"/>
      <c r="C45" s="6"/>
      <c r="D45" s="66"/>
      <c r="E45" s="66"/>
      <c r="F45" s="66"/>
      <c r="G45" s="66"/>
      <c r="H45" s="66"/>
      <c r="I45" s="66"/>
      <c r="J45" s="66"/>
      <c r="K45" s="66"/>
      <c r="L45" s="66"/>
      <c r="M45" s="66"/>
      <c r="N45" s="66"/>
      <c r="O45" s="66"/>
      <c r="P45" s="66"/>
      <c r="Q45" s="66"/>
      <c r="R45" s="66"/>
      <c r="S45" s="66"/>
    </row>
    <row r="46" spans="1:19" ht="15" customHeight="1" x14ac:dyDescent="0.25">
      <c r="B46" s="67">
        <v>2015</v>
      </c>
      <c r="D46" s="66" t="s">
        <v>130</v>
      </c>
      <c r="E46" s="66"/>
      <c r="F46" s="66"/>
      <c r="G46" s="66"/>
      <c r="H46" s="66"/>
      <c r="I46" s="66"/>
      <c r="J46" s="66"/>
      <c r="K46" s="66"/>
      <c r="L46" s="66"/>
      <c r="M46" s="66"/>
      <c r="N46" s="66"/>
      <c r="O46" s="66"/>
      <c r="P46" s="66"/>
      <c r="Q46" s="66"/>
      <c r="R46" s="66"/>
      <c r="S46" s="66"/>
    </row>
    <row r="47" spans="1:19" x14ac:dyDescent="0.25">
      <c r="B47" s="67"/>
      <c r="D47" s="66"/>
      <c r="E47" s="66"/>
      <c r="F47" s="66"/>
      <c r="G47" s="66"/>
      <c r="H47" s="66"/>
      <c r="I47" s="66"/>
      <c r="J47" s="66"/>
      <c r="K47" s="66"/>
      <c r="L47" s="66"/>
      <c r="M47" s="66"/>
      <c r="N47" s="66"/>
      <c r="O47" s="66"/>
      <c r="P47" s="66"/>
      <c r="Q47" s="66"/>
      <c r="R47" s="66"/>
      <c r="S47" s="66"/>
    </row>
    <row r="48" spans="1:19" ht="15" customHeight="1" x14ac:dyDescent="0.25">
      <c r="B48" s="67"/>
      <c r="D48" s="66"/>
      <c r="E48" s="66"/>
      <c r="F48" s="66"/>
      <c r="G48" s="66"/>
      <c r="H48" s="66"/>
      <c r="I48" s="66"/>
      <c r="J48" s="66"/>
      <c r="K48" s="66"/>
      <c r="L48" s="66"/>
      <c r="M48" s="66"/>
      <c r="N48" s="66"/>
      <c r="O48" s="66"/>
      <c r="P48" s="66"/>
      <c r="Q48" s="66"/>
      <c r="R48" s="66"/>
      <c r="S48" s="66"/>
    </row>
    <row r="49" spans="2:21" ht="15" customHeight="1" x14ac:dyDescent="0.25">
      <c r="B49" s="67">
        <v>2016</v>
      </c>
      <c r="D49" s="66" t="s">
        <v>106</v>
      </c>
      <c r="E49" s="66"/>
      <c r="F49" s="66"/>
      <c r="G49" s="66"/>
      <c r="H49" s="66"/>
      <c r="I49" s="66"/>
      <c r="J49" s="66"/>
      <c r="K49" s="66"/>
      <c r="L49" s="66"/>
      <c r="M49" s="66"/>
      <c r="N49" s="66"/>
      <c r="O49" s="66"/>
      <c r="P49" s="66"/>
      <c r="Q49" s="66"/>
      <c r="R49" s="66"/>
      <c r="S49" s="66"/>
    </row>
    <row r="50" spans="2:21" ht="15" customHeight="1" x14ac:dyDescent="0.25">
      <c r="B50" s="67"/>
      <c r="D50" s="66"/>
      <c r="E50" s="66"/>
      <c r="F50" s="66"/>
      <c r="G50" s="66"/>
      <c r="H50" s="66"/>
      <c r="I50" s="66"/>
      <c r="J50" s="66"/>
      <c r="K50" s="66"/>
      <c r="L50" s="66"/>
      <c r="M50" s="66"/>
      <c r="N50" s="66"/>
      <c r="O50" s="66"/>
      <c r="P50" s="66"/>
      <c r="Q50" s="66"/>
      <c r="R50" s="66"/>
      <c r="S50" s="66"/>
    </row>
    <row r="51" spans="2:21" x14ac:dyDescent="0.25">
      <c r="B51" s="67"/>
      <c r="D51" s="66"/>
      <c r="E51" s="66"/>
      <c r="F51" s="66"/>
      <c r="G51" s="66"/>
      <c r="H51" s="66"/>
      <c r="I51" s="66"/>
      <c r="J51" s="66"/>
      <c r="K51" s="66"/>
      <c r="L51" s="66"/>
      <c r="M51" s="66"/>
      <c r="N51" s="66"/>
      <c r="O51" s="66"/>
      <c r="P51" s="66"/>
      <c r="Q51" s="66"/>
      <c r="R51" s="66"/>
      <c r="S51" s="66"/>
    </row>
    <row r="52" spans="2:21" x14ac:dyDescent="0.25">
      <c r="B52" s="67"/>
      <c r="D52" s="66"/>
      <c r="E52" s="66"/>
      <c r="F52" s="66"/>
      <c r="G52" s="66"/>
      <c r="H52" s="66"/>
      <c r="I52" s="66"/>
      <c r="J52" s="66"/>
      <c r="K52" s="66"/>
      <c r="L52" s="66"/>
      <c r="M52" s="66"/>
      <c r="N52" s="66"/>
      <c r="O52" s="66"/>
      <c r="P52" s="66"/>
      <c r="Q52" s="66"/>
      <c r="R52" s="66"/>
      <c r="S52" s="66"/>
    </row>
    <row r="53" spans="2:21" ht="15" customHeight="1" x14ac:dyDescent="0.25">
      <c r="B53" s="67">
        <v>2017</v>
      </c>
      <c r="D53" s="66" t="s">
        <v>119</v>
      </c>
      <c r="E53" s="66"/>
      <c r="F53" s="66"/>
      <c r="G53" s="66"/>
      <c r="H53" s="66"/>
      <c r="I53" s="66"/>
      <c r="J53" s="66"/>
      <c r="K53" s="66"/>
      <c r="L53" s="66"/>
      <c r="M53" s="66"/>
      <c r="N53" s="66"/>
      <c r="O53" s="66"/>
      <c r="P53" s="66"/>
      <c r="Q53" s="66"/>
      <c r="R53" s="66"/>
      <c r="S53" s="66"/>
      <c r="T53" s="49"/>
    </row>
    <row r="54" spans="2:21" x14ac:dyDescent="0.25">
      <c r="B54" s="67"/>
      <c r="D54" s="66"/>
      <c r="E54" s="66"/>
      <c r="F54" s="66"/>
      <c r="G54" s="66"/>
      <c r="H54" s="66"/>
      <c r="I54" s="66"/>
      <c r="J54" s="66"/>
      <c r="K54" s="66"/>
      <c r="L54" s="66"/>
      <c r="M54" s="66"/>
      <c r="N54" s="66"/>
      <c r="O54" s="66"/>
      <c r="P54" s="66"/>
      <c r="Q54" s="66"/>
      <c r="R54" s="66"/>
      <c r="S54" s="66"/>
      <c r="T54" s="49"/>
    </row>
    <row r="55" spans="2:21" ht="15" customHeight="1" x14ac:dyDescent="0.25">
      <c r="B55" s="67">
        <v>2018</v>
      </c>
      <c r="D55" s="66" t="s">
        <v>119</v>
      </c>
      <c r="E55" s="66"/>
      <c r="F55" s="66"/>
      <c r="G55" s="66"/>
      <c r="H55" s="66"/>
      <c r="I55" s="66"/>
      <c r="J55" s="66"/>
      <c r="K55" s="66"/>
      <c r="L55" s="66"/>
      <c r="M55" s="66"/>
      <c r="N55" s="66"/>
      <c r="O55" s="66"/>
      <c r="P55" s="66"/>
      <c r="Q55" s="66"/>
      <c r="R55" s="66"/>
      <c r="S55" s="66"/>
      <c r="T55" s="49"/>
      <c r="U55" s="57"/>
    </row>
    <row r="56" spans="2:21" x14ac:dyDescent="0.25">
      <c r="B56" s="67"/>
      <c r="D56" s="66"/>
      <c r="E56" s="66"/>
      <c r="F56" s="66"/>
      <c r="G56" s="66"/>
      <c r="H56" s="66"/>
      <c r="I56" s="66"/>
      <c r="J56" s="66"/>
      <c r="K56" s="66"/>
      <c r="L56" s="66"/>
      <c r="M56" s="66"/>
      <c r="N56" s="66"/>
      <c r="O56" s="66"/>
      <c r="P56" s="66"/>
      <c r="Q56" s="66"/>
      <c r="R56" s="66"/>
      <c r="S56" s="66"/>
      <c r="T56" s="49"/>
      <c r="U56" s="57"/>
    </row>
    <row r="57" spans="2:21" ht="15" customHeight="1" x14ac:dyDescent="0.25">
      <c r="B57" s="67" t="s">
        <v>123</v>
      </c>
      <c r="D57" s="66" t="s">
        <v>119</v>
      </c>
      <c r="E57" s="66"/>
      <c r="F57" s="66"/>
      <c r="G57" s="66"/>
      <c r="H57" s="66"/>
      <c r="I57" s="66"/>
      <c r="J57" s="66"/>
      <c r="K57" s="66"/>
      <c r="L57" s="66"/>
      <c r="M57" s="66"/>
      <c r="N57" s="66"/>
      <c r="O57" s="66"/>
      <c r="P57" s="66"/>
      <c r="Q57" s="66"/>
      <c r="R57" s="66"/>
      <c r="S57" s="66"/>
      <c r="T57" s="49"/>
      <c r="U57" s="57"/>
    </row>
    <row r="58" spans="2:21" x14ac:dyDescent="0.25">
      <c r="B58" s="67"/>
      <c r="D58" s="66"/>
      <c r="E58" s="66"/>
      <c r="F58" s="66"/>
      <c r="G58" s="66"/>
      <c r="H58" s="66"/>
      <c r="I58" s="66"/>
      <c r="J58" s="66"/>
      <c r="K58" s="66"/>
      <c r="L58" s="66"/>
      <c r="M58" s="66"/>
      <c r="N58" s="66"/>
      <c r="O58" s="66"/>
      <c r="P58" s="66"/>
      <c r="Q58" s="66"/>
      <c r="R58" s="66"/>
      <c r="S58" s="66"/>
      <c r="U58" s="57"/>
    </row>
    <row r="59" spans="2:21" ht="15" customHeight="1" x14ac:dyDescent="0.25">
      <c r="B59" s="67">
        <v>2019</v>
      </c>
      <c r="D59" s="66" t="s">
        <v>127</v>
      </c>
      <c r="E59" s="66"/>
      <c r="F59" s="66"/>
      <c r="G59" s="66"/>
      <c r="H59" s="66"/>
      <c r="I59" s="66"/>
      <c r="J59" s="66"/>
      <c r="K59" s="66"/>
      <c r="L59" s="66"/>
      <c r="M59" s="66"/>
      <c r="N59" s="66"/>
      <c r="O59" s="66"/>
      <c r="P59" s="66"/>
      <c r="Q59" s="66"/>
      <c r="R59" s="66"/>
      <c r="S59" s="46"/>
      <c r="U59" s="57"/>
    </row>
    <row r="60" spans="2:21" x14ac:dyDescent="0.25">
      <c r="B60" s="67"/>
      <c r="D60" s="66"/>
      <c r="E60" s="66"/>
      <c r="F60" s="66"/>
      <c r="G60" s="66"/>
      <c r="H60" s="66"/>
      <c r="I60" s="66"/>
      <c r="J60" s="66"/>
      <c r="K60" s="66"/>
      <c r="L60" s="66"/>
      <c r="M60" s="66"/>
      <c r="N60" s="66"/>
      <c r="O60" s="66"/>
      <c r="P60" s="66"/>
      <c r="Q60" s="66"/>
      <c r="R60" s="66"/>
      <c r="S60" s="46"/>
      <c r="U60" s="57"/>
    </row>
    <row r="61" spans="2:21" ht="15" customHeight="1" x14ac:dyDescent="0.25">
      <c r="B61" s="68" t="s">
        <v>145</v>
      </c>
      <c r="D61" s="66" t="s">
        <v>152</v>
      </c>
      <c r="E61" s="66"/>
      <c r="F61" s="66"/>
      <c r="G61" s="66"/>
      <c r="H61" s="66"/>
      <c r="I61" s="66"/>
      <c r="J61" s="66"/>
      <c r="K61" s="66"/>
      <c r="L61" s="66"/>
      <c r="M61" s="66"/>
      <c r="N61" s="66"/>
      <c r="O61" s="66"/>
      <c r="P61" s="66"/>
      <c r="Q61" s="66"/>
      <c r="R61" s="66"/>
      <c r="S61" s="66"/>
      <c r="U61" s="57"/>
    </row>
    <row r="62" spans="2:21" x14ac:dyDescent="0.25">
      <c r="B62" s="68"/>
      <c r="D62" s="66"/>
      <c r="E62" s="66"/>
      <c r="F62" s="66"/>
      <c r="G62" s="66"/>
      <c r="H62" s="66"/>
      <c r="I62" s="66"/>
      <c r="J62" s="66"/>
      <c r="K62" s="66"/>
      <c r="L62" s="66"/>
      <c r="M62" s="66"/>
      <c r="N62" s="66"/>
      <c r="O62" s="66"/>
      <c r="P62" s="66"/>
      <c r="Q62" s="66"/>
      <c r="R62" s="66"/>
      <c r="S62" s="66"/>
    </row>
    <row r="63" spans="2:21" x14ac:dyDescent="0.25">
      <c r="B63" s="68"/>
      <c r="D63" s="66"/>
      <c r="E63" s="66"/>
      <c r="F63" s="66"/>
      <c r="G63" s="66"/>
      <c r="H63" s="66"/>
      <c r="I63" s="66"/>
      <c r="J63" s="66"/>
      <c r="K63" s="66"/>
      <c r="L63" s="66"/>
      <c r="M63" s="66"/>
      <c r="N63" s="66"/>
      <c r="O63" s="66"/>
      <c r="P63" s="66"/>
      <c r="Q63" s="66"/>
      <c r="R63" s="66"/>
      <c r="S63" s="66"/>
    </row>
    <row r="64" spans="2:21" ht="15" customHeight="1" x14ac:dyDescent="0.25">
      <c r="B64" s="68" t="s">
        <v>144</v>
      </c>
      <c r="D64" s="66" t="s">
        <v>146</v>
      </c>
      <c r="E64" s="66"/>
      <c r="F64" s="66"/>
      <c r="G64" s="66"/>
      <c r="H64" s="66"/>
      <c r="I64" s="66"/>
      <c r="J64" s="66"/>
      <c r="K64" s="66"/>
      <c r="L64" s="66"/>
      <c r="M64" s="66"/>
      <c r="N64" s="66"/>
      <c r="O64" s="66"/>
      <c r="P64" s="66"/>
      <c r="Q64" s="66"/>
      <c r="R64" s="66"/>
      <c r="S64" s="66"/>
    </row>
    <row r="65" spans="1:21" x14ac:dyDescent="0.25">
      <c r="B65" s="68"/>
      <c r="D65" s="66"/>
      <c r="E65" s="66"/>
      <c r="F65" s="66"/>
      <c r="G65" s="66"/>
      <c r="H65" s="66"/>
      <c r="I65" s="66"/>
      <c r="J65" s="66"/>
      <c r="K65" s="66"/>
      <c r="L65" s="66"/>
      <c r="M65" s="66"/>
      <c r="N65" s="66"/>
      <c r="O65" s="66"/>
      <c r="P65" s="66"/>
      <c r="Q65" s="66"/>
      <c r="R65" s="66"/>
      <c r="S65" s="66"/>
    </row>
    <row r="66" spans="1:21" x14ac:dyDescent="0.25">
      <c r="B66" s="68"/>
      <c r="D66" s="66"/>
      <c r="E66" s="66"/>
      <c r="F66" s="66"/>
      <c r="G66" s="66"/>
      <c r="H66" s="66"/>
      <c r="I66" s="66"/>
      <c r="J66" s="66"/>
      <c r="K66" s="66"/>
      <c r="L66" s="66"/>
      <c r="M66" s="66"/>
      <c r="N66" s="66"/>
      <c r="O66" s="66"/>
      <c r="P66" s="66"/>
      <c r="Q66" s="66"/>
      <c r="R66" s="66"/>
      <c r="S66" s="66"/>
    </row>
    <row r="67" spans="1:21" x14ac:dyDescent="0.25">
      <c r="B67" s="68"/>
      <c r="D67" s="66"/>
      <c r="E67" s="66"/>
      <c r="F67" s="66"/>
      <c r="G67" s="66"/>
      <c r="H67" s="66"/>
      <c r="I67" s="66"/>
      <c r="J67" s="66"/>
      <c r="K67" s="66"/>
      <c r="L67" s="66"/>
      <c r="M67" s="66"/>
      <c r="N67" s="66"/>
      <c r="O67" s="66"/>
      <c r="P67" s="66"/>
      <c r="Q67" s="66"/>
      <c r="R67" s="66"/>
      <c r="S67" s="66"/>
    </row>
    <row r="68" spans="1:21" ht="15.75" x14ac:dyDescent="0.25">
      <c r="A68" s="10" t="s">
        <v>12</v>
      </c>
      <c r="B68" s="10" t="s">
        <v>34</v>
      </c>
      <c r="C68" s="11"/>
      <c r="D68" s="11"/>
      <c r="E68" s="11"/>
      <c r="F68" s="11"/>
    </row>
    <row r="69" spans="1:21" ht="15" customHeight="1" x14ac:dyDescent="0.25"/>
    <row r="70" spans="1:21" x14ac:dyDescent="0.25">
      <c r="B70" s="55" t="s">
        <v>6</v>
      </c>
      <c r="D70" s="21" t="s">
        <v>26</v>
      </c>
    </row>
    <row r="71" spans="1:21" x14ac:dyDescent="0.25">
      <c r="B71" s="22"/>
      <c r="D71" s="23"/>
    </row>
    <row r="72" spans="1:21" ht="15" customHeight="1" x14ac:dyDescent="0.25">
      <c r="B72" s="67">
        <v>2020</v>
      </c>
      <c r="D72" s="66" t="s">
        <v>127</v>
      </c>
      <c r="E72" s="66"/>
      <c r="F72" s="66"/>
      <c r="G72" s="66"/>
      <c r="H72" s="66"/>
      <c r="I72" s="66"/>
      <c r="J72" s="66"/>
      <c r="K72" s="66"/>
      <c r="L72" s="66"/>
      <c r="M72" s="66"/>
      <c r="N72" s="66"/>
      <c r="O72" s="66"/>
      <c r="P72" s="66"/>
      <c r="Q72" s="66"/>
      <c r="R72" s="66"/>
      <c r="S72" s="46"/>
      <c r="U72" s="57"/>
    </row>
    <row r="73" spans="1:21" x14ac:dyDescent="0.25">
      <c r="B73" s="67"/>
      <c r="D73" s="66"/>
      <c r="E73" s="66"/>
      <c r="F73" s="66"/>
      <c r="G73" s="66"/>
      <c r="H73" s="66"/>
      <c r="I73" s="66"/>
      <c r="J73" s="66"/>
      <c r="K73" s="66"/>
      <c r="L73" s="66"/>
      <c r="M73" s="66"/>
      <c r="N73" s="66"/>
      <c r="O73" s="66"/>
      <c r="P73" s="66"/>
      <c r="Q73" s="66"/>
      <c r="R73" s="66"/>
      <c r="S73" s="46"/>
      <c r="U73" s="57"/>
    </row>
    <row r="74" spans="1:21" ht="15" customHeight="1" x14ac:dyDescent="0.25">
      <c r="B74" s="67">
        <v>2021</v>
      </c>
      <c r="D74" s="66" t="s">
        <v>165</v>
      </c>
      <c r="E74" s="66"/>
      <c r="F74" s="66"/>
      <c r="G74" s="66"/>
      <c r="H74" s="66"/>
      <c r="I74" s="66"/>
      <c r="J74" s="66"/>
      <c r="K74" s="66"/>
      <c r="L74" s="66"/>
      <c r="M74" s="66"/>
      <c r="N74" s="66"/>
      <c r="O74" s="66"/>
      <c r="P74" s="66"/>
      <c r="Q74" s="66"/>
      <c r="R74" s="66"/>
    </row>
    <row r="75" spans="1:21" x14ac:dyDescent="0.25">
      <c r="B75" s="67"/>
      <c r="D75" s="66"/>
      <c r="E75" s="66"/>
      <c r="F75" s="66"/>
      <c r="G75" s="66"/>
      <c r="H75" s="66"/>
      <c r="I75" s="66"/>
      <c r="J75" s="66"/>
      <c r="K75" s="66"/>
      <c r="L75" s="66"/>
      <c r="M75" s="66"/>
      <c r="N75" s="66"/>
      <c r="O75" s="66"/>
      <c r="P75" s="66"/>
      <c r="Q75" s="66"/>
      <c r="R75" s="66"/>
    </row>
    <row r="76" spans="1:21" x14ac:dyDescent="0.25">
      <c r="B76" s="56"/>
      <c r="D76" s="66"/>
      <c r="E76" s="66"/>
      <c r="F76" s="66"/>
      <c r="G76" s="66"/>
      <c r="H76" s="66"/>
      <c r="I76" s="66"/>
      <c r="J76" s="66"/>
      <c r="K76" s="66"/>
      <c r="L76" s="66"/>
      <c r="M76" s="66"/>
      <c r="N76" s="66"/>
      <c r="O76" s="66"/>
      <c r="P76" s="66"/>
      <c r="Q76" s="66"/>
      <c r="R76" s="66"/>
    </row>
    <row r="77" spans="1:21" x14ac:dyDescent="0.25">
      <c r="B77" s="56"/>
      <c r="D77" s="66"/>
      <c r="E77" s="66"/>
      <c r="F77" s="66"/>
      <c r="G77" s="66"/>
      <c r="H77" s="66"/>
      <c r="I77" s="66"/>
      <c r="J77" s="66"/>
      <c r="K77" s="66"/>
      <c r="L77" s="66"/>
      <c r="M77" s="66"/>
      <c r="N77" s="66"/>
      <c r="O77" s="66"/>
      <c r="P77" s="66"/>
      <c r="Q77" s="66"/>
      <c r="R77" s="66"/>
    </row>
    <row r="78" spans="1:21" ht="15" customHeight="1" x14ac:dyDescent="0.25">
      <c r="A78" s="10" t="s">
        <v>27</v>
      </c>
      <c r="B78" s="10" t="s">
        <v>35</v>
      </c>
      <c r="C78" s="11"/>
      <c r="D78" s="26"/>
      <c r="E78" s="11"/>
      <c r="F78" s="11"/>
    </row>
    <row r="80" spans="1:21" x14ac:dyDescent="0.25">
      <c r="B80" s="64" t="s">
        <v>13</v>
      </c>
      <c r="C80" s="64"/>
      <c r="D80" s="64"/>
    </row>
    <row r="82" spans="2:2" x14ac:dyDescent="0.25">
      <c r="B82" s="7" t="s">
        <v>14</v>
      </c>
    </row>
    <row r="83" spans="2:2" x14ac:dyDescent="0.25">
      <c r="B83" s="7" t="s">
        <v>15</v>
      </c>
    </row>
    <row r="84" spans="2:2" x14ac:dyDescent="0.25">
      <c r="B84" s="7" t="s">
        <v>16</v>
      </c>
    </row>
    <row r="85" spans="2:2" x14ac:dyDescent="0.25">
      <c r="B85" s="7" t="s">
        <v>17</v>
      </c>
    </row>
    <row r="86" spans="2:2" x14ac:dyDescent="0.25">
      <c r="B86" s="7" t="s">
        <v>18</v>
      </c>
    </row>
    <row r="87" spans="2:2" x14ac:dyDescent="0.25">
      <c r="B87" s="7" t="s">
        <v>19</v>
      </c>
    </row>
    <row r="88" spans="2:2" x14ac:dyDescent="0.25">
      <c r="B88" s="7" t="s">
        <v>20</v>
      </c>
    </row>
    <row r="89" spans="2:2" x14ac:dyDescent="0.25">
      <c r="B89" s="7" t="s">
        <v>21</v>
      </c>
    </row>
    <row r="90" spans="2:2" x14ac:dyDescent="0.25">
      <c r="B90" s="7" t="s">
        <v>45</v>
      </c>
    </row>
    <row r="91" spans="2:2" x14ac:dyDescent="0.25">
      <c r="B91" s="7" t="s">
        <v>22</v>
      </c>
    </row>
    <row r="92" spans="2:2" x14ac:dyDescent="0.25">
      <c r="B92" s="7" t="s">
        <v>23</v>
      </c>
    </row>
    <row r="93" spans="2:2" x14ac:dyDescent="0.25">
      <c r="B93" s="7" t="s">
        <v>24</v>
      </c>
    </row>
    <row r="94" spans="2:2" x14ac:dyDescent="0.25">
      <c r="B94" s="7" t="s">
        <v>25</v>
      </c>
    </row>
  </sheetData>
  <mergeCells count="28">
    <mergeCell ref="D43:S45"/>
    <mergeCell ref="B43:B45"/>
    <mergeCell ref="B40:B42"/>
    <mergeCell ref="D40:S42"/>
    <mergeCell ref="F7:J7"/>
    <mergeCell ref="N7:T7"/>
    <mergeCell ref="D72:R73"/>
    <mergeCell ref="B64:B67"/>
    <mergeCell ref="B61:B63"/>
    <mergeCell ref="D61:S63"/>
    <mergeCell ref="D55:S56"/>
    <mergeCell ref="D57:S58"/>
    <mergeCell ref="H1:J1"/>
    <mergeCell ref="B80:D80"/>
    <mergeCell ref="D46:S48"/>
    <mergeCell ref="B46:B48"/>
    <mergeCell ref="D49:S52"/>
    <mergeCell ref="B49:B52"/>
    <mergeCell ref="B55:B56"/>
    <mergeCell ref="B53:B54"/>
    <mergeCell ref="B57:B58"/>
    <mergeCell ref="D64:S67"/>
    <mergeCell ref="D59:R60"/>
    <mergeCell ref="B59:B60"/>
    <mergeCell ref="D53:S54"/>
    <mergeCell ref="B74:B75"/>
    <mergeCell ref="D74:R77"/>
    <mergeCell ref="B72:B73"/>
  </mergeCells>
  <conditionalFormatting sqref="R28">
    <cfRule type="cellIs" dxfId="0" priority="5" operator="equal">
      <formula>$R$24-SUM(#REF!)</formula>
    </cfRule>
  </conditionalFormatting>
  <hyperlinks>
    <hyperlink ref="H1" location="Summary!A1" display="All Systems Summary Page" xr:uid="{00000000-0004-0000-0100-000000000000}"/>
  </hyperlinks>
  <pageMargins left="0.45" right="0.45" top="0.75" bottom="0.75" header="0.3" footer="0.3"/>
  <pageSetup scale="79" fitToHeight="0" orientation="landscape" r:id="rId1"/>
  <headerFooter>
    <oddFooter>&amp;L
&amp;C
     &amp;P</oddFooter>
  </headerFooter>
  <rowBreaks count="3" manualBreakCount="3">
    <brk id="35" max="19" man="1"/>
    <brk id="67" max="19" man="1"/>
    <brk id="77"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BI38"/>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1" ht="18.75" x14ac:dyDescent="0.3">
      <c r="A1" s="9" t="s">
        <v>0</v>
      </c>
      <c r="H1" s="65" t="s">
        <v>168</v>
      </c>
      <c r="I1" s="65"/>
      <c r="J1" s="65"/>
    </row>
    <row r="2" spans="1:61" ht="15.75" x14ac:dyDescent="0.25">
      <c r="A2" s="10" t="s">
        <v>42</v>
      </c>
    </row>
    <row r="3" spans="1:61" ht="15.75" x14ac:dyDescent="0.25">
      <c r="A3" s="10" t="s">
        <v>157</v>
      </c>
    </row>
    <row r="4" spans="1:61" ht="15.75" x14ac:dyDescent="0.25">
      <c r="A4" s="10"/>
    </row>
    <row r="6" spans="1:61" ht="15.75" x14ac:dyDescent="0.25">
      <c r="A6" s="10" t="s">
        <v>2</v>
      </c>
      <c r="B6" s="10" t="s">
        <v>33</v>
      </c>
      <c r="C6" s="11"/>
      <c r="D6" s="11"/>
      <c r="E6" s="11"/>
      <c r="F6" s="11"/>
      <c r="N6" s="64" t="s">
        <v>10</v>
      </c>
      <c r="O6" s="64"/>
      <c r="P6" s="64"/>
      <c r="Q6" s="64"/>
      <c r="R6" s="64"/>
      <c r="S6" s="64"/>
      <c r="T6" s="64"/>
    </row>
    <row r="7" spans="1:61"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x14ac:dyDescent="0.25">
      <c r="B9" s="60"/>
      <c r="C9" s="60"/>
      <c r="D9" s="60"/>
      <c r="E9" s="60"/>
      <c r="P9" s="58"/>
      <c r="Q9" s="58"/>
      <c r="R9" s="58"/>
      <c r="S9" s="58"/>
      <c r="T9" s="58"/>
    </row>
    <row r="10" spans="1:61" x14ac:dyDescent="0.25">
      <c r="B10" s="60">
        <v>2012</v>
      </c>
      <c r="C10" s="60"/>
      <c r="D10" s="17">
        <v>41136</v>
      </c>
      <c r="E10" s="60"/>
      <c r="F10" s="3">
        <v>10019905.6</v>
      </c>
      <c r="G10" s="3"/>
      <c r="H10" s="3">
        <v>10019905.6</v>
      </c>
      <c r="I10" s="3"/>
      <c r="J10" s="3">
        <v>0</v>
      </c>
      <c r="K10" s="25"/>
      <c r="L10" s="32">
        <v>52018</v>
      </c>
      <c r="M10" s="32"/>
      <c r="N10" s="3">
        <v>10620000</v>
      </c>
      <c r="O10" s="25"/>
      <c r="P10" s="3">
        <v>8775000</v>
      </c>
      <c r="Q10" s="3"/>
      <c r="R10" s="3">
        <v>3945412.5799999991</v>
      </c>
      <c r="S10" s="3"/>
      <c r="T10" s="3">
        <v>12720412.579999998</v>
      </c>
    </row>
    <row r="11" spans="1:61" x14ac:dyDescent="0.25">
      <c r="A11" s="42">
        <v>509219</v>
      </c>
      <c r="B11" s="60">
        <v>2019</v>
      </c>
      <c r="C11" s="60"/>
      <c r="D11" s="17">
        <v>43539</v>
      </c>
      <c r="E11" s="60"/>
      <c r="F11" s="3">
        <v>18990000</v>
      </c>
      <c r="G11" s="3"/>
      <c r="H11" s="3">
        <v>16741252.539999999</v>
      </c>
      <c r="I11" s="3"/>
      <c r="J11" s="3">
        <v>2248747.46</v>
      </c>
      <c r="K11" s="25"/>
      <c r="L11" s="32">
        <v>54210</v>
      </c>
      <c r="M11" s="32"/>
      <c r="N11" s="3">
        <v>19620000</v>
      </c>
      <c r="O11" s="25"/>
      <c r="P11" s="3">
        <v>18565000</v>
      </c>
      <c r="Q11" s="3"/>
      <c r="R11" s="3">
        <v>10163262.68</v>
      </c>
      <c r="S11" s="3"/>
      <c r="T11" s="3">
        <v>28728262.68</v>
      </c>
    </row>
    <row r="12" spans="1:61" x14ac:dyDescent="0.25">
      <c r="A12" s="42">
        <v>509220</v>
      </c>
      <c r="B12" s="60">
        <v>2020</v>
      </c>
      <c r="C12" s="60"/>
      <c r="D12" s="17">
        <v>43936</v>
      </c>
      <c r="E12" s="60"/>
      <c r="F12" s="3">
        <v>4032447.45</v>
      </c>
      <c r="G12" s="3"/>
      <c r="H12" s="3">
        <v>2613396.8100000005</v>
      </c>
      <c r="I12" s="3"/>
      <c r="J12" s="3">
        <v>1419050.6399999997</v>
      </c>
      <c r="K12" s="25"/>
      <c r="L12" s="32">
        <v>54940</v>
      </c>
      <c r="M12" s="32"/>
      <c r="N12" s="3">
        <v>4215000</v>
      </c>
      <c r="O12" s="25"/>
      <c r="P12" s="3">
        <v>4125000</v>
      </c>
      <c r="Q12" s="3"/>
      <c r="R12" s="3">
        <v>2086443.9199999983</v>
      </c>
      <c r="S12" s="3"/>
      <c r="T12" s="3">
        <v>6211443.9199999981</v>
      </c>
    </row>
    <row r="13" spans="1:61" x14ac:dyDescent="0.25">
      <c r="B13" s="60"/>
      <c r="C13" s="60"/>
      <c r="D13" s="17"/>
      <c r="E13" s="60"/>
      <c r="F13" s="8"/>
      <c r="G13" s="1"/>
      <c r="H13" s="8"/>
      <c r="I13" s="1"/>
      <c r="J13" s="8"/>
      <c r="L13" s="60"/>
      <c r="M13" s="60"/>
      <c r="N13" s="8"/>
      <c r="P13" s="8"/>
      <c r="Q13" s="1"/>
      <c r="R13" s="8"/>
      <c r="S13" s="1"/>
      <c r="T13" s="8"/>
    </row>
    <row r="14" spans="1:61" ht="15.75" thickBot="1" x14ac:dyDescent="0.3">
      <c r="B14" s="60" t="s">
        <v>5</v>
      </c>
      <c r="C14" s="60"/>
      <c r="D14" s="17"/>
      <c r="E14" s="60"/>
      <c r="F14" s="27">
        <v>33042353.050000001</v>
      </c>
      <c r="G14" s="1"/>
      <c r="H14" s="27">
        <v>29374554.950000003</v>
      </c>
      <c r="I14" s="1"/>
      <c r="J14" s="27">
        <v>3667798.0999999996</v>
      </c>
      <c r="N14" s="27">
        <v>34455000</v>
      </c>
      <c r="P14" s="27">
        <v>31465000</v>
      </c>
      <c r="Q14" s="1"/>
      <c r="R14" s="27">
        <v>16195119.179999996</v>
      </c>
      <c r="S14" s="1"/>
      <c r="T14" s="27">
        <v>47660119.179999992</v>
      </c>
    </row>
    <row r="15" spans="1:61" ht="15.75" thickTop="1" x14ac:dyDescent="0.25">
      <c r="D15" s="19"/>
      <c r="Q15" s="1"/>
      <c r="S15" s="1"/>
    </row>
    <row r="16" spans="1:61" x14ac:dyDescent="0.25">
      <c r="D16" s="19" t="s">
        <v>99</v>
      </c>
      <c r="N16" s="42" t="s">
        <v>163</v>
      </c>
      <c r="O16" s="42"/>
      <c r="P16" s="52">
        <v>700000</v>
      </c>
      <c r="Q16" s="52"/>
      <c r="R16" s="52">
        <v>1139223.53</v>
      </c>
      <c r="S16" s="52"/>
      <c r="T16" s="52">
        <v>1839223.53</v>
      </c>
    </row>
    <row r="17" spans="1:20" x14ac:dyDescent="0.25">
      <c r="D17" s="19" t="s">
        <v>32</v>
      </c>
      <c r="F17" s="7" t="s">
        <v>51</v>
      </c>
      <c r="N17" s="42" t="s">
        <v>164</v>
      </c>
      <c r="O17" s="42"/>
      <c r="P17" s="52">
        <v>32165000</v>
      </c>
      <c r="Q17" s="52"/>
      <c r="R17" s="52">
        <v>17334342.709999997</v>
      </c>
      <c r="S17" s="52"/>
      <c r="T17" s="52">
        <v>49499342.709999993</v>
      </c>
    </row>
    <row r="18" spans="1:20" x14ac:dyDescent="0.25">
      <c r="D18" s="19" t="s">
        <v>31</v>
      </c>
      <c r="F18" s="7" t="s">
        <v>43</v>
      </c>
      <c r="Q18" s="1"/>
      <c r="S18" s="1"/>
    </row>
    <row r="20" spans="1:20" x14ac:dyDescent="0.25">
      <c r="D20" s="19" t="s">
        <v>59</v>
      </c>
    </row>
    <row r="23" spans="1:20" ht="15.75" x14ac:dyDescent="0.25">
      <c r="A23" s="10" t="s">
        <v>12</v>
      </c>
      <c r="B23" s="10" t="s">
        <v>34</v>
      </c>
      <c r="C23" s="11"/>
      <c r="D23" s="11"/>
      <c r="E23" s="11"/>
      <c r="F23" s="11"/>
    </row>
    <row r="25" spans="1:20" x14ac:dyDescent="0.25">
      <c r="B25" s="55" t="s">
        <v>6</v>
      </c>
      <c r="D25" s="21" t="s">
        <v>26</v>
      </c>
    </row>
    <row r="26" spans="1:20" x14ac:dyDescent="0.25">
      <c r="B26" s="60"/>
    </row>
    <row r="27" spans="1:20" x14ac:dyDescent="0.25">
      <c r="A27" s="70"/>
      <c r="B27" s="67">
        <v>2012</v>
      </c>
      <c r="C27" s="70"/>
      <c r="D27" s="74" t="s">
        <v>61</v>
      </c>
      <c r="E27" s="74"/>
      <c r="F27" s="74"/>
      <c r="G27" s="74"/>
      <c r="H27" s="74"/>
      <c r="I27" s="74"/>
      <c r="J27" s="74"/>
      <c r="K27" s="74"/>
      <c r="L27" s="74"/>
      <c r="M27" s="74"/>
      <c r="N27" s="74"/>
      <c r="O27" s="74"/>
      <c r="P27" s="74"/>
      <c r="Q27" s="74"/>
      <c r="R27" s="74"/>
      <c r="S27" s="74"/>
    </row>
    <row r="28" spans="1:20" x14ac:dyDescent="0.25">
      <c r="A28" s="70"/>
      <c r="B28" s="67"/>
      <c r="C28" s="70"/>
      <c r="D28" s="74"/>
      <c r="E28" s="74"/>
      <c r="F28" s="74"/>
      <c r="G28" s="74"/>
      <c r="H28" s="74"/>
      <c r="I28" s="74"/>
      <c r="J28" s="74"/>
      <c r="K28" s="74"/>
      <c r="L28" s="74"/>
      <c r="M28" s="74"/>
      <c r="N28" s="74"/>
      <c r="O28" s="74"/>
      <c r="P28" s="74"/>
      <c r="Q28" s="74"/>
      <c r="R28" s="74"/>
      <c r="S28" s="74"/>
    </row>
    <row r="29" spans="1:20" x14ac:dyDescent="0.25">
      <c r="A29" s="70"/>
      <c r="B29" s="67">
        <v>2019</v>
      </c>
      <c r="C29" s="70"/>
      <c r="D29" s="74" t="s">
        <v>125</v>
      </c>
      <c r="E29" s="74"/>
      <c r="F29" s="74"/>
      <c r="G29" s="74"/>
      <c r="H29" s="74"/>
      <c r="I29" s="74"/>
      <c r="J29" s="74"/>
      <c r="K29" s="74"/>
      <c r="L29" s="74"/>
      <c r="M29" s="74"/>
      <c r="N29" s="74"/>
      <c r="O29" s="74"/>
      <c r="P29" s="74"/>
      <c r="Q29" s="74"/>
      <c r="R29" s="74"/>
      <c r="S29" s="74"/>
    </row>
    <row r="30" spans="1:20" x14ac:dyDescent="0.25">
      <c r="A30" s="70"/>
      <c r="B30" s="67"/>
      <c r="C30" s="70"/>
      <c r="D30" s="74"/>
      <c r="E30" s="74"/>
      <c r="F30" s="74"/>
      <c r="G30" s="74"/>
      <c r="H30" s="74"/>
      <c r="I30" s="74"/>
      <c r="J30" s="74"/>
      <c r="K30" s="74"/>
      <c r="L30" s="74"/>
      <c r="M30" s="74"/>
      <c r="N30" s="74"/>
      <c r="O30" s="74"/>
      <c r="P30" s="74"/>
      <c r="Q30" s="74"/>
      <c r="R30" s="74"/>
      <c r="S30" s="74"/>
    </row>
    <row r="31" spans="1:20" x14ac:dyDescent="0.25">
      <c r="A31" s="70"/>
      <c r="B31" s="67">
        <v>2020</v>
      </c>
      <c r="C31" s="70"/>
      <c r="D31" s="74" t="s">
        <v>125</v>
      </c>
      <c r="E31" s="74"/>
      <c r="F31" s="74"/>
      <c r="G31" s="74"/>
      <c r="H31" s="74"/>
      <c r="I31" s="74"/>
      <c r="J31" s="74"/>
      <c r="K31" s="74"/>
      <c r="L31" s="74"/>
      <c r="M31" s="74"/>
      <c r="N31" s="74"/>
      <c r="O31" s="74"/>
      <c r="P31" s="74"/>
      <c r="Q31" s="74"/>
      <c r="R31" s="74"/>
      <c r="S31" s="74"/>
    </row>
    <row r="32" spans="1:20" x14ac:dyDescent="0.25">
      <c r="A32" s="70"/>
      <c r="B32" s="67"/>
      <c r="C32" s="70"/>
      <c r="D32" s="74"/>
      <c r="E32" s="74"/>
      <c r="F32" s="74"/>
      <c r="G32" s="74"/>
      <c r="H32" s="74"/>
      <c r="I32" s="74"/>
      <c r="J32" s="74"/>
      <c r="K32" s="74"/>
      <c r="L32" s="74"/>
      <c r="M32" s="74"/>
      <c r="N32" s="74"/>
      <c r="O32" s="74"/>
      <c r="P32" s="74"/>
      <c r="Q32" s="74"/>
      <c r="R32" s="74"/>
      <c r="S32" s="74"/>
    </row>
    <row r="34" spans="1:6" ht="15.75" x14ac:dyDescent="0.25">
      <c r="A34" s="10" t="s">
        <v>27</v>
      </c>
      <c r="B34" s="10" t="s">
        <v>35</v>
      </c>
      <c r="C34" s="11"/>
      <c r="D34" s="26"/>
      <c r="E34" s="11"/>
      <c r="F34" s="11"/>
    </row>
    <row r="36" spans="1:6" x14ac:dyDescent="0.25">
      <c r="B36" s="64" t="s">
        <v>13</v>
      </c>
      <c r="C36" s="64"/>
      <c r="D36" s="64"/>
    </row>
    <row r="38" spans="1:6" x14ac:dyDescent="0.25">
      <c r="B38" s="7" t="s">
        <v>16</v>
      </c>
    </row>
  </sheetData>
  <mergeCells count="15">
    <mergeCell ref="A31:A32"/>
    <mergeCell ref="B31:B32"/>
    <mergeCell ref="C31:C32"/>
    <mergeCell ref="D31:S32"/>
    <mergeCell ref="A29:A30"/>
    <mergeCell ref="B29:B30"/>
    <mergeCell ref="A27:A28"/>
    <mergeCell ref="B27:B28"/>
    <mergeCell ref="C27:C28"/>
    <mergeCell ref="H1:J1"/>
    <mergeCell ref="N6:T6"/>
    <mergeCell ref="B36:D36"/>
    <mergeCell ref="D29:S30"/>
    <mergeCell ref="C29:C30"/>
    <mergeCell ref="D27:S28"/>
  </mergeCells>
  <hyperlinks>
    <hyperlink ref="H1" location="Summary!A1" display="All Systems Summary Page" xr:uid="{00000000-0004-0000-1300-000000000000}"/>
  </hyperlinks>
  <pageMargins left="0.45" right="0.45" top="0.75" bottom="0.75" header="0.3" footer="0.3"/>
  <pageSetup scale="79" fitToHeight="0" orientation="landscape" r:id="rId1"/>
  <headerFooter>
    <oddFooter>&amp;L
&amp;C
     &amp;P</oddFooter>
  </headerFooter>
  <rowBreaks count="2" manualBreakCount="2">
    <brk id="22" max="17" man="1"/>
    <brk id="33"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H31"/>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103</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A10" s="42">
        <v>510216</v>
      </c>
      <c r="B10" s="60">
        <v>2016</v>
      </c>
      <c r="C10" s="60"/>
      <c r="D10" s="17">
        <v>42597</v>
      </c>
      <c r="E10" s="60"/>
      <c r="F10" s="2">
        <v>2756569.86</v>
      </c>
      <c r="G10" s="1"/>
      <c r="H10" s="2">
        <v>2750844.9</v>
      </c>
      <c r="I10" s="1"/>
      <c r="J10" s="2">
        <v>5724.9600000000128</v>
      </c>
      <c r="L10" s="17">
        <v>49827</v>
      </c>
      <c r="M10" s="17"/>
      <c r="N10" s="2">
        <v>3045000</v>
      </c>
      <c r="P10" s="2">
        <v>2455000</v>
      </c>
      <c r="Q10" s="1"/>
      <c r="R10" s="2">
        <v>578543.82000000007</v>
      </c>
      <c r="S10" s="1"/>
      <c r="T10" s="2">
        <v>3033543.8200000003</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2756569.86</v>
      </c>
      <c r="G12" s="1"/>
      <c r="H12" s="27">
        <v>2750844.9</v>
      </c>
      <c r="I12" s="1"/>
      <c r="J12" s="27">
        <v>5724.9600000000128</v>
      </c>
      <c r="N12" s="27">
        <v>3045000</v>
      </c>
      <c r="P12" s="27">
        <v>2455000</v>
      </c>
      <c r="Q12" s="1"/>
      <c r="R12" s="27">
        <v>578543.82000000007</v>
      </c>
      <c r="S12" s="1"/>
      <c r="T12" s="27">
        <v>3033543.8200000003</v>
      </c>
    </row>
    <row r="13" spans="1:60" ht="15.75" thickTop="1" x14ac:dyDescent="0.25">
      <c r="D13" s="19"/>
      <c r="Q13" s="1"/>
      <c r="S13" s="1"/>
    </row>
    <row r="14" spans="1:60" x14ac:dyDescent="0.25">
      <c r="D14" s="19" t="s">
        <v>99</v>
      </c>
      <c r="N14" s="42" t="s">
        <v>163</v>
      </c>
      <c r="O14" s="42"/>
      <c r="P14" s="52">
        <v>590000</v>
      </c>
      <c r="Q14" s="52"/>
      <c r="R14" s="52">
        <v>325285.51</v>
      </c>
      <c r="S14" s="52"/>
      <c r="T14" s="52">
        <v>915285.51</v>
      </c>
    </row>
    <row r="15" spans="1:60" x14ac:dyDescent="0.25">
      <c r="D15" s="35" t="s">
        <v>31</v>
      </c>
      <c r="E15" s="35"/>
      <c r="F15" s="7" t="s">
        <v>111</v>
      </c>
      <c r="N15" s="42" t="s">
        <v>164</v>
      </c>
      <c r="O15" s="42"/>
      <c r="P15" s="52">
        <v>3045000</v>
      </c>
      <c r="Q15" s="52"/>
      <c r="R15" s="52">
        <v>903829.33000000007</v>
      </c>
      <c r="S15" s="52"/>
      <c r="T15" s="52">
        <v>3948829.33</v>
      </c>
    </row>
    <row r="17" spans="1:19" x14ac:dyDescent="0.25">
      <c r="D17" s="19" t="s">
        <v>59</v>
      </c>
    </row>
    <row r="20" spans="1:19" ht="15.75" x14ac:dyDescent="0.25">
      <c r="A20" s="10" t="s">
        <v>12</v>
      </c>
      <c r="B20" s="10" t="s">
        <v>34</v>
      </c>
      <c r="C20" s="11"/>
      <c r="D20" s="11"/>
      <c r="E20" s="11"/>
      <c r="F20" s="11"/>
    </row>
    <row r="22" spans="1:19" x14ac:dyDescent="0.25">
      <c r="B22" s="55" t="s">
        <v>6</v>
      </c>
      <c r="D22" s="21" t="s">
        <v>26</v>
      </c>
    </row>
    <row r="23" spans="1:19" x14ac:dyDescent="0.25">
      <c r="B23" s="60"/>
    </row>
    <row r="24" spans="1:19" x14ac:dyDescent="0.25">
      <c r="A24" s="70"/>
      <c r="B24" s="67">
        <v>2016</v>
      </c>
      <c r="C24" s="70"/>
      <c r="D24" s="74" t="s">
        <v>105</v>
      </c>
      <c r="E24" s="74"/>
      <c r="F24" s="74"/>
      <c r="G24" s="74"/>
      <c r="H24" s="74"/>
      <c r="I24" s="74"/>
      <c r="J24" s="74"/>
      <c r="K24" s="74"/>
      <c r="L24" s="74"/>
      <c r="M24" s="74"/>
      <c r="N24" s="74"/>
      <c r="O24" s="74"/>
      <c r="P24" s="74"/>
      <c r="Q24" s="74"/>
      <c r="R24" s="74"/>
      <c r="S24" s="74"/>
    </row>
    <row r="25" spans="1:19" x14ac:dyDescent="0.25">
      <c r="A25" s="70"/>
      <c r="B25" s="67"/>
      <c r="C25" s="70"/>
      <c r="D25" s="74"/>
      <c r="E25" s="74"/>
      <c r="F25" s="74"/>
      <c r="G25" s="74"/>
      <c r="H25" s="74"/>
      <c r="I25" s="74"/>
      <c r="J25" s="74"/>
      <c r="K25" s="74"/>
      <c r="L25" s="74"/>
      <c r="M25" s="74"/>
      <c r="N25" s="74"/>
      <c r="O25" s="74"/>
      <c r="P25" s="74"/>
      <c r="Q25" s="74"/>
      <c r="R25" s="74"/>
      <c r="S25" s="74"/>
    </row>
    <row r="27" spans="1:19" ht="15.75" x14ac:dyDescent="0.25">
      <c r="A27" s="10" t="s">
        <v>27</v>
      </c>
      <c r="B27" s="10" t="s">
        <v>35</v>
      </c>
      <c r="C27" s="11"/>
      <c r="D27" s="26"/>
      <c r="E27" s="11"/>
      <c r="F27" s="11"/>
    </row>
    <row r="29" spans="1:19" x14ac:dyDescent="0.25">
      <c r="B29" s="64" t="s">
        <v>13</v>
      </c>
      <c r="C29" s="64"/>
      <c r="D29" s="64"/>
    </row>
    <row r="31" spans="1:19" x14ac:dyDescent="0.25">
      <c r="B31" s="7" t="s">
        <v>50</v>
      </c>
    </row>
  </sheetData>
  <mergeCells count="7">
    <mergeCell ref="H1:J1"/>
    <mergeCell ref="B29:D29"/>
    <mergeCell ref="A24:A25"/>
    <mergeCell ref="B24:B25"/>
    <mergeCell ref="C24:C25"/>
    <mergeCell ref="D24:S25"/>
    <mergeCell ref="N6:T6"/>
  </mergeCells>
  <hyperlinks>
    <hyperlink ref="H1" location="Summary!A1" display="All Systems Summary Page" xr:uid="{00000000-0004-0000-1400-000000000000}"/>
  </hyperlinks>
  <pageMargins left="0.45" right="0.45" top="0.75" bottom="0.75" header="0.3" footer="0.3"/>
  <pageSetup scale="79" fitToHeight="0" orientation="landscape" r:id="rId1"/>
  <headerFooter>
    <oddFooter>&amp;L
&amp;C
     &amp;P</oddFooter>
  </headerFooter>
  <rowBreaks count="2" manualBreakCount="2">
    <brk id="19" max="17" man="1"/>
    <brk id="2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A85"/>
  <sheetViews>
    <sheetView zoomScaleNormal="100" zoomScaleSheetLayoutView="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79" ht="18.75" x14ac:dyDescent="0.3">
      <c r="A1" s="9" t="s">
        <v>0</v>
      </c>
      <c r="H1" s="65" t="s">
        <v>168</v>
      </c>
      <c r="I1" s="65"/>
      <c r="J1" s="65"/>
    </row>
    <row r="2" spans="1:79" ht="15.75" x14ac:dyDescent="0.25">
      <c r="A2" s="10" t="s">
        <v>38</v>
      </c>
    </row>
    <row r="3" spans="1:79" ht="15.75" x14ac:dyDescent="0.25">
      <c r="A3" s="10" t="s">
        <v>157</v>
      </c>
    </row>
    <row r="4" spans="1:79" ht="15.75" x14ac:dyDescent="0.25">
      <c r="A4" s="10"/>
    </row>
    <row r="6" spans="1:79" ht="15.75" x14ac:dyDescent="0.25">
      <c r="A6" s="10" t="s">
        <v>2</v>
      </c>
      <c r="B6" s="10" t="s">
        <v>33</v>
      </c>
      <c r="C6" s="11"/>
      <c r="D6" s="11"/>
      <c r="E6" s="11"/>
      <c r="F6" s="11"/>
      <c r="N6" s="64" t="s">
        <v>10</v>
      </c>
      <c r="O6" s="64"/>
      <c r="P6" s="64"/>
      <c r="Q6" s="64"/>
      <c r="R6" s="64"/>
      <c r="S6" s="64"/>
      <c r="T6" s="64"/>
    </row>
    <row r="7" spans="1:79"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row>
    <row r="8" spans="1:79"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row>
    <row r="9" spans="1:79" x14ac:dyDescent="0.25">
      <c r="B9" s="60"/>
      <c r="C9" s="60"/>
      <c r="D9" s="60"/>
      <c r="E9" s="60"/>
      <c r="P9" s="58"/>
      <c r="Q9" s="58"/>
      <c r="R9" s="58"/>
      <c r="S9" s="58"/>
      <c r="T9" s="58"/>
    </row>
    <row r="10" spans="1:79" x14ac:dyDescent="0.25">
      <c r="A10" s="42">
        <v>301212</v>
      </c>
      <c r="B10" s="5">
        <v>2012</v>
      </c>
      <c r="C10" s="5"/>
      <c r="D10" s="4">
        <v>40983</v>
      </c>
      <c r="E10" s="5"/>
      <c r="F10" s="1">
        <v>14055658.9</v>
      </c>
      <c r="G10" s="1"/>
      <c r="H10" s="1">
        <v>14055658.9</v>
      </c>
      <c r="I10" s="1"/>
      <c r="J10" s="3">
        <v>0</v>
      </c>
      <c r="K10" s="15"/>
      <c r="L10" s="4">
        <v>48000</v>
      </c>
      <c r="M10" s="4"/>
      <c r="N10" s="1">
        <v>14105000</v>
      </c>
      <c r="O10" s="15"/>
      <c r="P10" s="1">
        <v>8160000</v>
      </c>
      <c r="Q10" s="1"/>
      <c r="R10" s="1">
        <v>1591812.5399999996</v>
      </c>
      <c r="S10" s="1"/>
      <c r="T10" s="1">
        <v>9751812.5399999991</v>
      </c>
    </row>
    <row r="11" spans="1:79" x14ac:dyDescent="0.25">
      <c r="A11" s="42">
        <v>301213</v>
      </c>
      <c r="B11" s="5">
        <v>2013</v>
      </c>
      <c r="C11" s="5"/>
      <c r="D11" s="4">
        <v>41348</v>
      </c>
      <c r="E11" s="5"/>
      <c r="F11" s="1">
        <v>23371271.52</v>
      </c>
      <c r="G11" s="1"/>
      <c r="H11" s="1">
        <v>23371271.52</v>
      </c>
      <c r="I11" s="1"/>
      <c r="J11" s="3">
        <v>0</v>
      </c>
      <c r="K11" s="15"/>
      <c r="L11" s="4">
        <v>48731</v>
      </c>
      <c r="M11" s="4"/>
      <c r="N11" s="1">
        <v>24330000</v>
      </c>
      <c r="O11" s="15"/>
      <c r="P11" s="1">
        <v>16800000</v>
      </c>
      <c r="Q11" s="1"/>
      <c r="R11" s="1">
        <v>3632700</v>
      </c>
      <c r="S11" s="1"/>
      <c r="T11" s="1">
        <v>20432700</v>
      </c>
    </row>
    <row r="12" spans="1:79" x14ac:dyDescent="0.25">
      <c r="A12" s="42">
        <v>301215</v>
      </c>
      <c r="B12" s="24">
        <v>2015</v>
      </c>
      <c r="C12" s="24"/>
      <c r="D12" s="32">
        <v>42231</v>
      </c>
      <c r="E12" s="24"/>
      <c r="F12" s="3">
        <v>53816745.729999997</v>
      </c>
      <c r="G12" s="3"/>
      <c r="H12" s="3">
        <v>52914041.119999997</v>
      </c>
      <c r="I12" s="3"/>
      <c r="J12" s="3">
        <v>902704.61</v>
      </c>
      <c r="K12" s="25"/>
      <c r="L12" s="32">
        <v>53114</v>
      </c>
      <c r="M12" s="32"/>
      <c r="N12" s="1">
        <v>65250000</v>
      </c>
      <c r="O12" s="25"/>
      <c r="P12" s="1">
        <v>48525000</v>
      </c>
      <c r="Q12" s="1"/>
      <c r="R12" s="1">
        <v>26271768.759999998</v>
      </c>
      <c r="S12" s="3"/>
      <c r="T12" s="3">
        <v>74796768.75999999</v>
      </c>
    </row>
    <row r="13" spans="1:79" x14ac:dyDescent="0.25">
      <c r="A13" s="42">
        <v>301216</v>
      </c>
      <c r="B13" s="5">
        <v>2016</v>
      </c>
      <c r="C13" s="5"/>
      <c r="D13" s="4">
        <v>42597</v>
      </c>
      <c r="E13" s="5"/>
      <c r="F13" s="3">
        <v>58995417.979999997</v>
      </c>
      <c r="G13" s="3"/>
      <c r="H13" s="3">
        <v>56636276.909999996</v>
      </c>
      <c r="I13" s="3"/>
      <c r="J13" s="3">
        <v>2359141.0700000012</v>
      </c>
      <c r="K13" s="25"/>
      <c r="L13" s="32">
        <v>53479</v>
      </c>
      <c r="M13" s="32"/>
      <c r="N13" s="1">
        <v>95075000</v>
      </c>
      <c r="O13" s="25"/>
      <c r="P13" s="1">
        <v>71185000</v>
      </c>
      <c r="Q13" s="1"/>
      <c r="R13" s="1">
        <v>30514400</v>
      </c>
      <c r="S13" s="3"/>
      <c r="T13" s="3">
        <v>101699400</v>
      </c>
      <c r="U13" s="31"/>
    </row>
    <row r="14" spans="1:79" x14ac:dyDescent="0.25">
      <c r="A14" s="42">
        <v>301217</v>
      </c>
      <c r="B14" s="5">
        <v>2017</v>
      </c>
      <c r="C14" s="5"/>
      <c r="D14" s="4">
        <v>42809</v>
      </c>
      <c r="E14" s="5"/>
      <c r="F14" s="3">
        <v>77435997.780000001</v>
      </c>
      <c r="G14" s="3"/>
      <c r="H14" s="3">
        <v>77180124.540000007</v>
      </c>
      <c r="I14" s="3"/>
      <c r="J14" s="3">
        <v>255873.24000000011</v>
      </c>
      <c r="K14" s="25"/>
      <c r="L14" s="32">
        <v>53479</v>
      </c>
      <c r="M14" s="32"/>
      <c r="N14" s="1">
        <v>74940000</v>
      </c>
      <c r="O14" s="25"/>
      <c r="P14" s="1">
        <v>67595000</v>
      </c>
      <c r="Q14" s="1"/>
      <c r="R14" s="1">
        <v>46159962.5</v>
      </c>
      <c r="S14" s="3"/>
      <c r="T14" s="3">
        <v>113754962.5</v>
      </c>
      <c r="U14" s="31"/>
    </row>
    <row r="15" spans="1:79" x14ac:dyDescent="0.25">
      <c r="A15" s="42"/>
      <c r="B15" s="5" t="s">
        <v>117</v>
      </c>
      <c r="C15" s="5"/>
      <c r="D15" s="4">
        <v>43070</v>
      </c>
      <c r="E15" s="5"/>
      <c r="F15" s="3">
        <v>0</v>
      </c>
      <c r="G15" s="3"/>
      <c r="H15" s="3">
        <v>0</v>
      </c>
      <c r="I15" s="3"/>
      <c r="J15" s="3">
        <v>0</v>
      </c>
      <c r="K15" s="25"/>
      <c r="L15" s="32">
        <v>47270</v>
      </c>
      <c r="M15" s="32"/>
      <c r="N15" s="1">
        <v>19515000</v>
      </c>
      <c r="O15" s="25"/>
      <c r="P15" s="1">
        <v>16405000</v>
      </c>
      <c r="Q15" s="1"/>
      <c r="R15" s="1">
        <v>3555650</v>
      </c>
      <c r="S15" s="3"/>
      <c r="T15" s="3">
        <v>19960650</v>
      </c>
      <c r="U15" s="31"/>
    </row>
    <row r="16" spans="1:79" x14ac:dyDescent="0.25">
      <c r="A16" s="42">
        <v>301218</v>
      </c>
      <c r="B16" s="5">
        <v>2018</v>
      </c>
      <c r="C16" s="5"/>
      <c r="D16" s="4">
        <v>43146</v>
      </c>
      <c r="E16" s="5"/>
      <c r="F16" s="3">
        <v>56953184.479999997</v>
      </c>
      <c r="G16" s="3"/>
      <c r="H16" s="3">
        <v>52978065.439999998</v>
      </c>
      <c r="I16" s="3"/>
      <c r="J16" s="3">
        <v>3975119.0400000019</v>
      </c>
      <c r="K16" s="25"/>
      <c r="L16" s="32">
        <v>53844</v>
      </c>
      <c r="M16" s="32"/>
      <c r="N16" s="3">
        <v>57295000</v>
      </c>
      <c r="O16" s="25"/>
      <c r="P16" s="3">
        <v>53725000</v>
      </c>
      <c r="Q16" s="3"/>
      <c r="R16" s="3">
        <v>32099325.019999996</v>
      </c>
      <c r="S16" s="3"/>
      <c r="T16" s="3">
        <v>85824325.019999996</v>
      </c>
    </row>
    <row r="17" spans="1:20" x14ac:dyDescent="0.25">
      <c r="A17" s="42">
        <v>301219</v>
      </c>
      <c r="B17" s="5">
        <v>2019</v>
      </c>
      <c r="C17" s="5"/>
      <c r="D17" s="4">
        <v>43570</v>
      </c>
      <c r="E17" s="5"/>
      <c r="F17" s="3">
        <v>42729399.789999999</v>
      </c>
      <c r="G17" s="3"/>
      <c r="H17" s="3">
        <v>26786667.890000001</v>
      </c>
      <c r="I17" s="3"/>
      <c r="J17" s="3">
        <v>15942731.9</v>
      </c>
      <c r="K17" s="25"/>
      <c r="L17" s="32">
        <v>54575</v>
      </c>
      <c r="M17" s="32"/>
      <c r="N17" s="3">
        <v>41450000</v>
      </c>
      <c r="O17" s="25"/>
      <c r="P17" s="3">
        <v>39975000</v>
      </c>
      <c r="Q17" s="3"/>
      <c r="R17" s="3">
        <v>24407468.779999994</v>
      </c>
      <c r="S17" s="3"/>
      <c r="T17" s="3">
        <v>64382468.779999994</v>
      </c>
    </row>
    <row r="18" spans="1:20" x14ac:dyDescent="0.25">
      <c r="A18" s="42">
        <v>301240</v>
      </c>
      <c r="B18" s="5">
        <v>2020</v>
      </c>
      <c r="C18" s="43">
        <v>301241</v>
      </c>
      <c r="D18" s="4">
        <v>43983</v>
      </c>
      <c r="E18" s="5"/>
      <c r="F18" s="3">
        <v>437692996.39999998</v>
      </c>
      <c r="G18" s="3"/>
      <c r="H18" s="3">
        <v>47142327.550000072</v>
      </c>
      <c r="I18" s="50"/>
      <c r="J18" s="3">
        <v>390550668.8499999</v>
      </c>
      <c r="K18" s="25"/>
      <c r="L18" s="32">
        <v>54940</v>
      </c>
      <c r="M18" s="32"/>
      <c r="N18" s="3">
        <v>458920000</v>
      </c>
      <c r="O18" s="25"/>
      <c r="P18" s="3">
        <v>456400000</v>
      </c>
      <c r="Q18" s="3"/>
      <c r="R18" s="3">
        <v>4271873.5</v>
      </c>
      <c r="S18" s="3"/>
      <c r="T18" s="3">
        <v>460671873.5</v>
      </c>
    </row>
    <row r="19" spans="1:20" x14ac:dyDescent="0.25">
      <c r="A19" s="42">
        <v>301220</v>
      </c>
      <c r="B19" s="5" t="s">
        <v>149</v>
      </c>
      <c r="C19" s="43"/>
      <c r="D19" s="4">
        <v>43997</v>
      </c>
      <c r="E19" s="5"/>
      <c r="F19" s="3">
        <v>35531736.469999999</v>
      </c>
      <c r="G19" s="3"/>
      <c r="H19" s="3">
        <v>12574439.47000001</v>
      </c>
      <c r="I19" s="50"/>
      <c r="J19" s="3">
        <v>22957296.999999989</v>
      </c>
      <c r="K19" s="25"/>
      <c r="L19" s="32">
        <v>54940</v>
      </c>
      <c r="M19" s="32"/>
      <c r="N19" s="3">
        <v>35130000</v>
      </c>
      <c r="O19" s="25"/>
      <c r="P19" s="3">
        <v>34280000</v>
      </c>
      <c r="Q19" s="3"/>
      <c r="R19" s="3">
        <v>16082381.500000026</v>
      </c>
      <c r="S19" s="3"/>
      <c r="T19" s="3">
        <v>50362381.50000003</v>
      </c>
    </row>
    <row r="20" spans="1:20" x14ac:dyDescent="0.25">
      <c r="A20" s="42">
        <v>301242</v>
      </c>
      <c r="B20" s="5">
        <v>2021</v>
      </c>
      <c r="C20" s="42">
        <v>301243</v>
      </c>
      <c r="D20" s="4">
        <v>44211</v>
      </c>
      <c r="E20" s="5"/>
      <c r="F20" s="3">
        <v>34991065.710000001</v>
      </c>
      <c r="G20" s="3"/>
      <c r="H20" s="3">
        <v>-13380.410000003874</v>
      </c>
      <c r="I20" s="50" t="s">
        <v>154</v>
      </c>
      <c r="J20" s="3">
        <v>35004446.120000005</v>
      </c>
      <c r="K20" s="25"/>
      <c r="L20" s="32">
        <v>54940</v>
      </c>
      <c r="M20" s="32"/>
      <c r="N20" s="3">
        <v>37615000</v>
      </c>
      <c r="O20" s="25"/>
      <c r="P20" s="3">
        <v>37365000</v>
      </c>
      <c r="Q20" s="3"/>
      <c r="R20" s="3">
        <v>375018.5</v>
      </c>
      <c r="S20" s="3"/>
      <c r="T20" s="3">
        <v>37740018.5</v>
      </c>
    </row>
    <row r="21" spans="1:20" x14ac:dyDescent="0.25">
      <c r="A21" s="42">
        <v>301221</v>
      </c>
      <c r="B21" s="5" t="s">
        <v>161</v>
      </c>
      <c r="C21" s="42"/>
      <c r="D21" s="4">
        <v>44242</v>
      </c>
      <c r="E21" s="5"/>
      <c r="F21" s="3">
        <v>25209987.34</v>
      </c>
      <c r="G21" s="3"/>
      <c r="H21" s="3">
        <v>224460.01000000164</v>
      </c>
      <c r="I21" s="50"/>
      <c r="J21" s="3">
        <v>24985527.329999998</v>
      </c>
      <c r="K21" s="25"/>
      <c r="L21" s="32">
        <v>55305</v>
      </c>
      <c r="M21" s="32"/>
      <c r="N21" s="3">
        <v>24270000</v>
      </c>
      <c r="O21" s="25"/>
      <c r="P21" s="3">
        <v>24270000</v>
      </c>
      <c r="Q21" s="3"/>
      <c r="R21" s="3">
        <v>11296845.920000015</v>
      </c>
      <c r="S21" s="3"/>
      <c r="T21" s="3">
        <v>35566845.920000017</v>
      </c>
    </row>
    <row r="22" spans="1:20" x14ac:dyDescent="0.25">
      <c r="B22" s="60"/>
      <c r="C22" s="60"/>
      <c r="D22" s="17"/>
      <c r="E22" s="60"/>
      <c r="F22" s="8"/>
      <c r="G22" s="1"/>
      <c r="H22" s="8"/>
      <c r="I22" s="3"/>
      <c r="J22" s="8"/>
      <c r="L22" s="60"/>
      <c r="M22" s="60"/>
      <c r="N22" s="8"/>
      <c r="P22" s="8"/>
      <c r="Q22" s="1"/>
      <c r="R22" s="8"/>
      <c r="S22" s="1"/>
      <c r="T22" s="8"/>
    </row>
    <row r="23" spans="1:20" ht="15.75" thickBot="1" x14ac:dyDescent="0.3">
      <c r="B23" s="60" t="s">
        <v>5</v>
      </c>
      <c r="C23" s="60"/>
      <c r="D23" s="17"/>
      <c r="E23" s="60"/>
      <c r="F23" s="27">
        <v>860783462.10000002</v>
      </c>
      <c r="G23" s="1"/>
      <c r="H23" s="27">
        <v>363849952.94000006</v>
      </c>
      <c r="I23" s="1"/>
      <c r="J23" s="27">
        <v>496933509.15999991</v>
      </c>
      <c r="N23" s="27">
        <v>947895000</v>
      </c>
      <c r="P23" s="27">
        <v>874685000</v>
      </c>
      <c r="Q23" s="1"/>
      <c r="R23" s="27">
        <v>200259207.02000004</v>
      </c>
      <c r="S23" s="1"/>
      <c r="T23" s="27">
        <v>1074944207.02</v>
      </c>
    </row>
    <row r="24" spans="1:20" ht="15.75" thickTop="1" x14ac:dyDescent="0.25">
      <c r="D24" s="19"/>
      <c r="P24" s="38"/>
    </row>
    <row r="25" spans="1:20" x14ac:dyDescent="0.25">
      <c r="D25" s="19" t="s">
        <v>99</v>
      </c>
      <c r="H25" s="36"/>
      <c r="N25" s="42" t="s">
        <v>163</v>
      </c>
      <c r="O25" s="42"/>
      <c r="P25" s="52">
        <v>18940000</v>
      </c>
      <c r="Q25" s="52"/>
      <c r="R25" s="52">
        <v>15185619.560000001</v>
      </c>
      <c r="S25" s="52"/>
      <c r="T25" s="52">
        <v>34125619.560000002</v>
      </c>
    </row>
    <row r="26" spans="1:20" x14ac:dyDescent="0.25">
      <c r="D26" s="19" t="s">
        <v>32</v>
      </c>
      <c r="F26" s="7" t="s">
        <v>30</v>
      </c>
      <c r="H26" s="37"/>
      <c r="N26" s="42" t="s">
        <v>164</v>
      </c>
      <c r="O26" s="42"/>
      <c r="P26" s="52">
        <v>893625000</v>
      </c>
      <c r="Q26" s="52"/>
      <c r="R26" s="52">
        <v>215444826.58000004</v>
      </c>
      <c r="S26" s="52"/>
      <c r="T26" s="52">
        <v>1109069826.5799999</v>
      </c>
    </row>
    <row r="27" spans="1:20" x14ac:dyDescent="0.25">
      <c r="D27" s="19" t="s">
        <v>31</v>
      </c>
      <c r="F27" s="7" t="s">
        <v>29</v>
      </c>
      <c r="Q27" s="1"/>
      <c r="S27" s="1"/>
    </row>
    <row r="28" spans="1:20" x14ac:dyDescent="0.25">
      <c r="Q28" s="1"/>
      <c r="S28" s="1"/>
    </row>
    <row r="29" spans="1:20" x14ac:dyDescent="0.25">
      <c r="D29" s="19" t="s">
        <v>59</v>
      </c>
      <c r="Q29" s="1"/>
      <c r="S29" s="1"/>
    </row>
    <row r="30" spans="1:20" x14ac:dyDescent="0.25">
      <c r="Q30" s="1"/>
      <c r="S30" s="1"/>
    </row>
    <row r="31" spans="1:20" x14ac:dyDescent="0.25">
      <c r="D31" s="51" t="s">
        <v>154</v>
      </c>
      <c r="F31" s="7" t="s">
        <v>155</v>
      </c>
    </row>
    <row r="32" spans="1:20" x14ac:dyDescent="0.25">
      <c r="D32" s="51"/>
    </row>
    <row r="33" spans="1:19" ht="15.75" x14ac:dyDescent="0.25">
      <c r="A33" s="10" t="s">
        <v>12</v>
      </c>
      <c r="B33" s="10" t="s">
        <v>34</v>
      </c>
      <c r="C33" s="11"/>
      <c r="D33" s="11"/>
      <c r="E33" s="11"/>
      <c r="F33" s="11"/>
    </row>
    <row r="35" spans="1:19" x14ac:dyDescent="0.25">
      <c r="B35" s="55" t="s">
        <v>6</v>
      </c>
      <c r="D35" s="21" t="s">
        <v>26</v>
      </c>
    </row>
    <row r="36" spans="1:19" x14ac:dyDescent="0.25">
      <c r="B36" s="60"/>
    </row>
    <row r="37" spans="1:19" x14ac:dyDescent="0.25">
      <c r="A37" s="70"/>
      <c r="B37" s="67">
        <v>2012</v>
      </c>
      <c r="C37" s="71"/>
      <c r="D37" s="72" t="s">
        <v>55</v>
      </c>
      <c r="E37" s="72"/>
      <c r="F37" s="72"/>
      <c r="G37" s="72"/>
      <c r="H37" s="72"/>
      <c r="I37" s="72"/>
      <c r="J37" s="72"/>
      <c r="K37" s="72"/>
      <c r="L37" s="72"/>
      <c r="M37" s="72"/>
      <c r="N37" s="72"/>
      <c r="O37" s="72"/>
      <c r="P37" s="72"/>
      <c r="Q37" s="72"/>
      <c r="R37" s="72"/>
      <c r="S37" s="72"/>
    </row>
    <row r="38" spans="1:19" x14ac:dyDescent="0.25">
      <c r="A38" s="70"/>
      <c r="B38" s="67"/>
      <c r="C38" s="71"/>
      <c r="D38" s="72"/>
      <c r="E38" s="72"/>
      <c r="F38" s="72"/>
      <c r="G38" s="72"/>
      <c r="H38" s="72"/>
      <c r="I38" s="72"/>
      <c r="J38" s="72"/>
      <c r="K38" s="72"/>
      <c r="L38" s="72"/>
      <c r="M38" s="72"/>
      <c r="N38" s="72"/>
      <c r="O38" s="72"/>
      <c r="P38" s="72"/>
      <c r="Q38" s="72"/>
      <c r="R38" s="72"/>
      <c r="S38" s="72"/>
    </row>
    <row r="39" spans="1:19" x14ac:dyDescent="0.25">
      <c r="A39" s="70"/>
      <c r="B39" s="67"/>
      <c r="C39" s="71"/>
      <c r="D39" s="72"/>
      <c r="E39" s="72"/>
      <c r="F39" s="72"/>
      <c r="G39" s="72"/>
      <c r="H39" s="72"/>
      <c r="I39" s="72"/>
      <c r="J39" s="72"/>
      <c r="K39" s="72"/>
      <c r="L39" s="72"/>
      <c r="M39" s="72"/>
      <c r="N39" s="72"/>
      <c r="O39" s="72"/>
      <c r="P39" s="72"/>
      <c r="Q39" s="72"/>
      <c r="R39" s="72"/>
      <c r="S39" s="72"/>
    </row>
    <row r="40" spans="1:19" x14ac:dyDescent="0.25">
      <c r="A40" s="70"/>
      <c r="B40" s="56">
        <v>2013</v>
      </c>
      <c r="C40" s="71"/>
      <c r="D40" s="72" t="s">
        <v>132</v>
      </c>
      <c r="E40" s="72"/>
      <c r="F40" s="72"/>
      <c r="G40" s="72"/>
      <c r="H40" s="72"/>
      <c r="I40" s="72"/>
      <c r="J40" s="72"/>
      <c r="K40" s="72"/>
      <c r="L40" s="72"/>
      <c r="M40" s="72"/>
      <c r="N40" s="72"/>
      <c r="O40" s="72"/>
      <c r="P40" s="72"/>
      <c r="Q40" s="72"/>
      <c r="R40" s="72"/>
      <c r="S40" s="72"/>
    </row>
    <row r="41" spans="1:19" x14ac:dyDescent="0.25">
      <c r="A41" s="70"/>
      <c r="B41" s="56"/>
      <c r="C41" s="71"/>
      <c r="D41" s="72"/>
      <c r="E41" s="72"/>
      <c r="F41" s="72"/>
      <c r="G41" s="72"/>
      <c r="H41" s="72"/>
      <c r="I41" s="72"/>
      <c r="J41" s="72"/>
      <c r="K41" s="72"/>
      <c r="L41" s="72"/>
      <c r="M41" s="72"/>
      <c r="N41" s="72"/>
      <c r="O41" s="72"/>
      <c r="P41" s="72"/>
      <c r="Q41" s="72"/>
      <c r="R41" s="72"/>
      <c r="S41" s="72"/>
    </row>
    <row r="42" spans="1:19" x14ac:dyDescent="0.25">
      <c r="A42" s="70"/>
      <c r="B42" s="67">
        <v>2015</v>
      </c>
      <c r="C42" s="71"/>
      <c r="D42" s="69" t="s">
        <v>133</v>
      </c>
      <c r="E42" s="69"/>
      <c r="F42" s="69"/>
      <c r="G42" s="69"/>
      <c r="H42" s="69"/>
      <c r="I42" s="69"/>
      <c r="J42" s="69"/>
      <c r="K42" s="69"/>
      <c r="L42" s="69"/>
      <c r="M42" s="69"/>
      <c r="N42" s="69"/>
      <c r="O42" s="69"/>
      <c r="P42" s="69"/>
      <c r="Q42" s="69"/>
      <c r="R42" s="69"/>
      <c r="S42" s="69"/>
    </row>
    <row r="43" spans="1:19" x14ac:dyDescent="0.25">
      <c r="A43" s="70"/>
      <c r="B43" s="67"/>
      <c r="C43" s="71"/>
      <c r="D43" s="69"/>
      <c r="E43" s="69"/>
      <c r="F43" s="69"/>
      <c r="G43" s="69"/>
      <c r="H43" s="69"/>
      <c r="I43" s="69"/>
      <c r="J43" s="69"/>
      <c r="K43" s="69"/>
      <c r="L43" s="69"/>
      <c r="M43" s="69"/>
      <c r="N43" s="69"/>
      <c r="O43" s="69"/>
      <c r="P43" s="69"/>
      <c r="Q43" s="69"/>
      <c r="R43" s="69"/>
      <c r="S43" s="69"/>
    </row>
    <row r="44" spans="1:19" x14ac:dyDescent="0.25">
      <c r="A44" s="70"/>
      <c r="B44" s="67">
        <v>2016</v>
      </c>
      <c r="C44" s="71"/>
      <c r="D44" s="72" t="s">
        <v>134</v>
      </c>
      <c r="E44" s="72"/>
      <c r="F44" s="72"/>
      <c r="G44" s="72"/>
      <c r="H44" s="72"/>
      <c r="I44" s="72"/>
      <c r="J44" s="72"/>
      <c r="K44" s="72"/>
      <c r="L44" s="72"/>
      <c r="M44" s="72"/>
      <c r="N44" s="72"/>
      <c r="O44" s="72"/>
      <c r="P44" s="72"/>
      <c r="Q44" s="72"/>
      <c r="R44" s="72"/>
      <c r="S44" s="72"/>
    </row>
    <row r="45" spans="1:19" x14ac:dyDescent="0.25">
      <c r="A45" s="70"/>
      <c r="B45" s="67"/>
      <c r="C45" s="71"/>
      <c r="D45" s="72"/>
      <c r="E45" s="72"/>
      <c r="F45" s="72"/>
      <c r="G45" s="72"/>
      <c r="H45" s="72"/>
      <c r="I45" s="72"/>
      <c r="J45" s="72"/>
      <c r="K45" s="72"/>
      <c r="L45" s="72"/>
      <c r="M45" s="72"/>
      <c r="N45" s="72"/>
      <c r="O45" s="72"/>
      <c r="P45" s="72"/>
      <c r="Q45" s="72"/>
      <c r="R45" s="72"/>
      <c r="S45" s="72"/>
    </row>
    <row r="46" spans="1:19" x14ac:dyDescent="0.25">
      <c r="A46" s="70"/>
      <c r="B46" s="67"/>
      <c r="C46" s="71"/>
      <c r="D46" s="72"/>
      <c r="E46" s="72"/>
      <c r="F46" s="72"/>
      <c r="G46" s="72"/>
      <c r="H46" s="72"/>
      <c r="I46" s="72"/>
      <c r="J46" s="72"/>
      <c r="K46" s="72"/>
      <c r="L46" s="72"/>
      <c r="M46" s="72"/>
      <c r="N46" s="72"/>
      <c r="O46" s="72"/>
      <c r="P46" s="72"/>
      <c r="Q46" s="72"/>
      <c r="R46" s="72"/>
      <c r="S46" s="72"/>
    </row>
    <row r="47" spans="1:19" x14ac:dyDescent="0.25">
      <c r="A47" s="70"/>
      <c r="B47" s="67">
        <v>2017</v>
      </c>
      <c r="C47" s="71"/>
      <c r="D47" s="72" t="s">
        <v>135</v>
      </c>
      <c r="E47" s="72"/>
      <c r="F47" s="72"/>
      <c r="G47" s="72"/>
      <c r="H47" s="72"/>
      <c r="I47" s="72"/>
      <c r="J47" s="72"/>
      <c r="K47" s="72"/>
      <c r="L47" s="72"/>
      <c r="M47" s="72"/>
      <c r="N47" s="72"/>
      <c r="O47" s="72"/>
      <c r="P47" s="72"/>
      <c r="Q47" s="72"/>
      <c r="R47" s="72"/>
      <c r="S47" s="72"/>
    </row>
    <row r="48" spans="1:19" x14ac:dyDescent="0.25">
      <c r="A48" s="70"/>
      <c r="B48" s="67"/>
      <c r="C48" s="71"/>
      <c r="D48" s="72"/>
      <c r="E48" s="72"/>
      <c r="F48" s="72"/>
      <c r="G48" s="72"/>
      <c r="H48" s="72"/>
      <c r="I48" s="72"/>
      <c r="J48" s="72"/>
      <c r="K48" s="72"/>
      <c r="L48" s="72"/>
      <c r="M48" s="72"/>
      <c r="N48" s="72"/>
      <c r="O48" s="72"/>
      <c r="P48" s="72"/>
      <c r="Q48" s="72"/>
      <c r="R48" s="72"/>
      <c r="S48" s="72"/>
    </row>
    <row r="49" spans="1:21" x14ac:dyDescent="0.25">
      <c r="A49" s="70"/>
      <c r="B49" s="67"/>
      <c r="C49" s="71"/>
      <c r="D49" s="72"/>
      <c r="E49" s="72"/>
      <c r="F49" s="72"/>
      <c r="G49" s="72"/>
      <c r="H49" s="72"/>
      <c r="I49" s="72"/>
      <c r="J49" s="72"/>
      <c r="K49" s="72"/>
      <c r="L49" s="72"/>
      <c r="M49" s="72"/>
      <c r="N49" s="72"/>
      <c r="O49" s="72"/>
      <c r="P49" s="72"/>
      <c r="Q49" s="72"/>
      <c r="R49" s="72"/>
      <c r="S49" s="72"/>
    </row>
    <row r="50" spans="1:21" x14ac:dyDescent="0.25">
      <c r="A50" s="60"/>
      <c r="B50" s="56" t="s">
        <v>117</v>
      </c>
      <c r="C50" s="58"/>
      <c r="D50" s="73" t="s">
        <v>136</v>
      </c>
      <c r="E50" s="73"/>
      <c r="F50" s="73"/>
      <c r="G50" s="73"/>
      <c r="H50" s="73"/>
      <c r="I50" s="73"/>
      <c r="J50" s="73"/>
      <c r="K50" s="73"/>
      <c r="L50" s="73"/>
      <c r="M50" s="73"/>
      <c r="N50" s="73"/>
      <c r="O50" s="73"/>
      <c r="P50" s="73"/>
      <c r="Q50" s="73"/>
      <c r="R50" s="73"/>
      <c r="S50" s="73"/>
    </row>
    <row r="51" spans="1:21" x14ac:dyDescent="0.25">
      <c r="A51" s="60"/>
      <c r="B51" s="67">
        <v>2018</v>
      </c>
      <c r="C51" s="58"/>
      <c r="D51" s="69" t="s">
        <v>122</v>
      </c>
      <c r="E51" s="69"/>
      <c r="F51" s="69"/>
      <c r="G51" s="69"/>
      <c r="H51" s="69"/>
      <c r="I51" s="69"/>
      <c r="J51" s="69"/>
      <c r="K51" s="69"/>
      <c r="L51" s="69"/>
      <c r="M51" s="69"/>
      <c r="N51" s="69"/>
      <c r="O51" s="69"/>
      <c r="P51" s="69"/>
      <c r="Q51" s="69"/>
      <c r="R51" s="69"/>
      <c r="S51" s="69"/>
    </row>
    <row r="52" spans="1:21" x14ac:dyDescent="0.25">
      <c r="A52" s="60"/>
      <c r="B52" s="67"/>
      <c r="C52" s="58"/>
      <c r="D52" s="69"/>
      <c r="E52" s="69"/>
      <c r="F52" s="69"/>
      <c r="G52" s="69"/>
      <c r="H52" s="69"/>
      <c r="I52" s="69"/>
      <c r="J52" s="69"/>
      <c r="K52" s="69"/>
      <c r="L52" s="69"/>
      <c r="M52" s="69"/>
      <c r="N52" s="69"/>
      <c r="O52" s="69"/>
      <c r="P52" s="69"/>
      <c r="Q52" s="69"/>
      <c r="R52" s="69"/>
      <c r="S52" s="69"/>
    </row>
    <row r="53" spans="1:21" x14ac:dyDescent="0.25">
      <c r="A53" s="60"/>
      <c r="B53" s="67"/>
      <c r="C53" s="58"/>
      <c r="D53" s="69"/>
      <c r="E53" s="69"/>
      <c r="F53" s="69"/>
      <c r="G53" s="69"/>
      <c r="H53" s="69"/>
      <c r="I53" s="69"/>
      <c r="J53" s="69"/>
      <c r="K53" s="69"/>
      <c r="L53" s="69"/>
      <c r="M53" s="69"/>
      <c r="N53" s="69"/>
      <c r="O53" s="69"/>
      <c r="P53" s="69"/>
      <c r="Q53" s="69"/>
      <c r="R53" s="69"/>
      <c r="S53" s="69"/>
    </row>
    <row r="54" spans="1:21" x14ac:dyDescent="0.25">
      <c r="B54" s="67">
        <v>2019</v>
      </c>
      <c r="C54" s="58"/>
      <c r="D54" s="69" t="s">
        <v>126</v>
      </c>
      <c r="E54" s="69"/>
      <c r="F54" s="69"/>
      <c r="G54" s="69"/>
      <c r="H54" s="69"/>
      <c r="I54" s="69"/>
      <c r="J54" s="69"/>
      <c r="K54" s="69"/>
      <c r="L54" s="69"/>
      <c r="M54" s="69"/>
      <c r="N54" s="69"/>
      <c r="O54" s="69"/>
      <c r="P54" s="69"/>
      <c r="Q54" s="69"/>
      <c r="R54" s="69"/>
      <c r="S54" s="69"/>
      <c r="U54" s="59"/>
    </row>
    <row r="55" spans="1:21" ht="15" customHeight="1" x14ac:dyDescent="0.25">
      <c r="B55" s="67"/>
      <c r="C55" s="58"/>
      <c r="D55" s="69"/>
      <c r="E55" s="69"/>
      <c r="F55" s="69"/>
      <c r="G55" s="69"/>
      <c r="H55" s="69"/>
      <c r="I55" s="69"/>
      <c r="J55" s="69"/>
      <c r="K55" s="69"/>
      <c r="L55" s="69"/>
      <c r="M55" s="69"/>
      <c r="N55" s="69"/>
      <c r="O55" s="69"/>
      <c r="P55" s="69"/>
      <c r="Q55" s="69"/>
      <c r="R55" s="69"/>
      <c r="S55" s="69"/>
      <c r="U55" s="59"/>
    </row>
    <row r="56" spans="1:21" x14ac:dyDescent="0.25">
      <c r="B56" s="67"/>
      <c r="C56" s="60"/>
      <c r="D56" s="69"/>
      <c r="E56" s="69"/>
      <c r="F56" s="69"/>
      <c r="G56" s="69"/>
      <c r="H56" s="69"/>
      <c r="I56" s="69"/>
      <c r="J56" s="69"/>
      <c r="K56" s="69"/>
      <c r="L56" s="69"/>
      <c r="M56" s="69"/>
      <c r="N56" s="69"/>
      <c r="O56" s="69"/>
      <c r="P56" s="69"/>
      <c r="Q56" s="69"/>
      <c r="R56" s="69"/>
      <c r="S56" s="69"/>
    </row>
    <row r="57" spans="1:21" ht="15" customHeight="1" x14ac:dyDescent="0.25">
      <c r="B57" s="67">
        <v>2020</v>
      </c>
      <c r="C57" s="58"/>
      <c r="D57" s="69" t="s">
        <v>150</v>
      </c>
      <c r="E57" s="69"/>
      <c r="F57" s="69"/>
      <c r="G57" s="69"/>
      <c r="H57" s="69"/>
      <c r="I57" s="69"/>
      <c r="J57" s="69"/>
      <c r="K57" s="69"/>
      <c r="L57" s="69"/>
      <c r="M57" s="69"/>
      <c r="N57" s="69"/>
      <c r="O57" s="69"/>
      <c r="P57" s="69"/>
      <c r="Q57" s="69"/>
      <c r="R57" s="69"/>
      <c r="S57" s="69"/>
    </row>
    <row r="58" spans="1:21" x14ac:dyDescent="0.25">
      <c r="B58" s="67"/>
      <c r="C58" s="58"/>
      <c r="D58" s="69"/>
      <c r="E58" s="69"/>
      <c r="F58" s="69"/>
      <c r="G58" s="69"/>
      <c r="H58" s="69"/>
      <c r="I58" s="69"/>
      <c r="J58" s="69"/>
      <c r="K58" s="69"/>
      <c r="L58" s="69"/>
      <c r="M58" s="69"/>
      <c r="N58" s="69"/>
      <c r="O58" s="69"/>
      <c r="P58" s="69"/>
      <c r="Q58" s="69"/>
      <c r="R58" s="69"/>
      <c r="S58" s="69"/>
    </row>
    <row r="59" spans="1:21" x14ac:dyDescent="0.25">
      <c r="B59" s="67" t="s">
        <v>149</v>
      </c>
      <c r="C59" s="58"/>
      <c r="D59" s="69" t="s">
        <v>153</v>
      </c>
      <c r="E59" s="69"/>
      <c r="F59" s="69"/>
      <c r="G59" s="69"/>
      <c r="H59" s="69"/>
      <c r="I59" s="69"/>
      <c r="J59" s="69"/>
      <c r="K59" s="69"/>
      <c r="L59" s="69"/>
      <c r="M59" s="69"/>
      <c r="N59" s="69"/>
      <c r="O59" s="69"/>
      <c r="P59" s="69"/>
      <c r="Q59" s="69"/>
      <c r="R59" s="69"/>
      <c r="S59" s="69"/>
    </row>
    <row r="60" spans="1:21" x14ac:dyDescent="0.25">
      <c r="B60" s="67"/>
      <c r="C60" s="58"/>
      <c r="D60" s="69"/>
      <c r="E60" s="69"/>
      <c r="F60" s="69"/>
      <c r="G60" s="69"/>
      <c r="H60" s="69"/>
      <c r="I60" s="69"/>
      <c r="J60" s="69"/>
      <c r="K60" s="69"/>
      <c r="L60" s="69"/>
      <c r="M60" s="69"/>
      <c r="N60" s="69"/>
      <c r="O60" s="69"/>
      <c r="P60" s="69"/>
      <c r="Q60" s="69"/>
      <c r="R60" s="69"/>
      <c r="S60" s="69"/>
    </row>
    <row r="61" spans="1:21" x14ac:dyDescent="0.25">
      <c r="B61" s="67"/>
      <c r="C61" s="60"/>
      <c r="D61" s="69"/>
      <c r="E61" s="69"/>
      <c r="F61" s="69"/>
      <c r="G61" s="69"/>
      <c r="H61" s="69"/>
      <c r="I61" s="69"/>
      <c r="J61" s="69"/>
      <c r="K61" s="69"/>
      <c r="L61" s="69"/>
      <c r="M61" s="69"/>
      <c r="N61" s="69"/>
      <c r="O61" s="69"/>
      <c r="P61" s="69"/>
      <c r="Q61" s="69"/>
      <c r="R61" s="69"/>
      <c r="S61" s="69"/>
    </row>
    <row r="62" spans="1:21" x14ac:dyDescent="0.25">
      <c r="B62" s="67"/>
      <c r="C62" s="60"/>
      <c r="D62" s="69"/>
      <c r="E62" s="69"/>
      <c r="F62" s="69"/>
      <c r="G62" s="69"/>
      <c r="H62" s="69"/>
      <c r="I62" s="69"/>
      <c r="J62" s="69"/>
      <c r="K62" s="69"/>
      <c r="L62" s="69"/>
      <c r="M62" s="69"/>
      <c r="N62" s="69"/>
      <c r="O62" s="69"/>
      <c r="P62" s="69"/>
      <c r="Q62" s="69"/>
      <c r="R62" s="69"/>
      <c r="S62" s="69"/>
    </row>
    <row r="63" spans="1:21" ht="15" customHeight="1" x14ac:dyDescent="0.25"/>
    <row r="64" spans="1:21" x14ac:dyDescent="0.25">
      <c r="B64" s="67">
        <v>2021</v>
      </c>
      <c r="C64" s="58"/>
      <c r="D64" s="69" t="s">
        <v>160</v>
      </c>
      <c r="E64" s="69"/>
      <c r="F64" s="69"/>
      <c r="G64" s="69"/>
      <c r="H64" s="69"/>
      <c r="I64" s="69"/>
      <c r="J64" s="69"/>
      <c r="K64" s="69"/>
      <c r="L64" s="69"/>
      <c r="M64" s="69"/>
      <c r="N64" s="69"/>
      <c r="O64" s="69"/>
      <c r="P64" s="69"/>
      <c r="Q64" s="69"/>
      <c r="R64" s="69"/>
      <c r="S64" s="69"/>
    </row>
    <row r="65" spans="1:19" x14ac:dyDescent="0.25">
      <c r="B65" s="67"/>
      <c r="C65" s="58"/>
      <c r="D65" s="69"/>
      <c r="E65" s="69"/>
      <c r="F65" s="69"/>
      <c r="G65" s="69"/>
      <c r="H65" s="69"/>
      <c r="I65" s="69"/>
      <c r="J65" s="69"/>
      <c r="K65" s="69"/>
      <c r="L65" s="69"/>
      <c r="M65" s="69"/>
      <c r="N65" s="69"/>
      <c r="O65" s="69"/>
      <c r="P65" s="69"/>
      <c r="Q65" s="69"/>
      <c r="R65" s="69"/>
      <c r="S65" s="69"/>
    </row>
    <row r="66" spans="1:19" ht="15" customHeight="1" x14ac:dyDescent="0.25">
      <c r="B66" s="67" t="s">
        <v>161</v>
      </c>
      <c r="C66" s="58"/>
      <c r="D66" s="69" t="s">
        <v>162</v>
      </c>
      <c r="E66" s="69"/>
      <c r="F66" s="69"/>
      <c r="G66" s="69"/>
      <c r="H66" s="69"/>
      <c r="I66" s="69"/>
      <c r="J66" s="69"/>
      <c r="K66" s="69"/>
      <c r="L66" s="69"/>
      <c r="M66" s="69"/>
      <c r="N66" s="69"/>
      <c r="O66" s="69"/>
      <c r="P66" s="69"/>
      <c r="Q66" s="69"/>
      <c r="R66" s="69"/>
      <c r="S66" s="69"/>
    </row>
    <row r="67" spans="1:19" ht="15" customHeight="1" x14ac:dyDescent="0.25">
      <c r="B67" s="67"/>
      <c r="C67" s="58"/>
      <c r="D67" s="69"/>
      <c r="E67" s="69"/>
      <c r="F67" s="69"/>
      <c r="G67" s="69"/>
      <c r="H67" s="69"/>
      <c r="I67" s="69"/>
      <c r="J67" s="69"/>
      <c r="K67" s="69"/>
      <c r="L67" s="69"/>
      <c r="M67" s="69"/>
      <c r="N67" s="69"/>
      <c r="O67" s="69"/>
      <c r="P67" s="69"/>
      <c r="Q67" s="69"/>
      <c r="R67" s="69"/>
      <c r="S67" s="69"/>
    </row>
    <row r="68" spans="1:19" x14ac:dyDescent="0.25">
      <c r="B68" s="67"/>
      <c r="D68" s="69"/>
      <c r="E68" s="69"/>
      <c r="F68" s="69"/>
      <c r="G68" s="69"/>
      <c r="H68" s="69"/>
      <c r="I68" s="69"/>
      <c r="J68" s="69"/>
      <c r="K68" s="69"/>
      <c r="L68" s="69"/>
      <c r="M68" s="69"/>
      <c r="N68" s="69"/>
      <c r="O68" s="69"/>
      <c r="P68" s="69"/>
      <c r="Q68" s="69"/>
      <c r="R68" s="69"/>
      <c r="S68" s="69"/>
    </row>
    <row r="69" spans="1:19" ht="15.75" x14ac:dyDescent="0.25">
      <c r="A69" s="10" t="s">
        <v>27</v>
      </c>
      <c r="B69" s="10" t="s">
        <v>35</v>
      </c>
      <c r="C69" s="11"/>
      <c r="D69" s="26"/>
      <c r="E69" s="11"/>
      <c r="F69" s="11"/>
    </row>
    <row r="71" spans="1:19" x14ac:dyDescent="0.25">
      <c r="B71" s="64" t="s">
        <v>13</v>
      </c>
      <c r="C71" s="64"/>
      <c r="D71" s="64"/>
    </row>
    <row r="73" spans="1:19" x14ac:dyDescent="0.25">
      <c r="B73" s="7" t="s">
        <v>14</v>
      </c>
    </row>
    <row r="74" spans="1:19" x14ac:dyDescent="0.25">
      <c r="B74" s="7" t="s">
        <v>16</v>
      </c>
    </row>
    <row r="75" spans="1:19" x14ac:dyDescent="0.25">
      <c r="B75" s="7" t="s">
        <v>17</v>
      </c>
    </row>
    <row r="76" spans="1:19" x14ac:dyDescent="0.25">
      <c r="B76" s="7" t="s">
        <v>47</v>
      </c>
    </row>
    <row r="77" spans="1:19" x14ac:dyDescent="0.25">
      <c r="B77" s="7" t="s">
        <v>19</v>
      </c>
    </row>
    <row r="78" spans="1:19" x14ac:dyDescent="0.25">
      <c r="B78" s="7" t="s">
        <v>124</v>
      </c>
    </row>
    <row r="79" spans="1:19" x14ac:dyDescent="0.25">
      <c r="B79" s="7" t="s">
        <v>20</v>
      </c>
    </row>
    <row r="80" spans="1:19" x14ac:dyDescent="0.25">
      <c r="B80" s="7" t="s">
        <v>21</v>
      </c>
    </row>
    <row r="81" spans="2:2" x14ac:dyDescent="0.25">
      <c r="B81" s="7" t="s">
        <v>45</v>
      </c>
    </row>
    <row r="82" spans="2:2" x14ac:dyDescent="0.25">
      <c r="B82" s="7" t="s">
        <v>46</v>
      </c>
    </row>
    <row r="83" spans="2:2" x14ac:dyDescent="0.25">
      <c r="B83" s="7" t="s">
        <v>22</v>
      </c>
    </row>
    <row r="84" spans="2:2" x14ac:dyDescent="0.25">
      <c r="B84" s="7" t="s">
        <v>23</v>
      </c>
    </row>
    <row r="85" spans="2:2" x14ac:dyDescent="0.25">
      <c r="B85" s="7" t="s">
        <v>48</v>
      </c>
    </row>
  </sheetData>
  <mergeCells count="35">
    <mergeCell ref="B71:D71"/>
    <mergeCell ref="C37:C39"/>
    <mergeCell ref="B37:B39"/>
    <mergeCell ref="D44:S46"/>
    <mergeCell ref="D40:S41"/>
    <mergeCell ref="D37:S39"/>
    <mergeCell ref="D42:S43"/>
    <mergeCell ref="B42:B43"/>
    <mergeCell ref="D50:S50"/>
    <mergeCell ref="D51:S53"/>
    <mergeCell ref="B54:B56"/>
    <mergeCell ref="B51:B53"/>
    <mergeCell ref="D57:S58"/>
    <mergeCell ref="B57:B58"/>
    <mergeCell ref="D54:S56"/>
    <mergeCell ref="B59:B62"/>
    <mergeCell ref="A37:A39"/>
    <mergeCell ref="A44:A46"/>
    <mergeCell ref="B44:B46"/>
    <mergeCell ref="C44:C46"/>
    <mergeCell ref="A40:A41"/>
    <mergeCell ref="C40:C41"/>
    <mergeCell ref="A42:A43"/>
    <mergeCell ref="C42:C43"/>
    <mergeCell ref="A47:A49"/>
    <mergeCell ref="B47:B49"/>
    <mergeCell ref="C47:C49"/>
    <mergeCell ref="D47:S49"/>
    <mergeCell ref="D59:S62"/>
    <mergeCell ref="H1:J1"/>
    <mergeCell ref="B64:B65"/>
    <mergeCell ref="D64:S65"/>
    <mergeCell ref="D66:S68"/>
    <mergeCell ref="B66:B68"/>
    <mergeCell ref="N6:T6"/>
  </mergeCells>
  <hyperlinks>
    <hyperlink ref="H1" location="Summary!A1" display="All Systems Summary Page" xr:uid="{00000000-0004-0000-0200-000000000000}"/>
  </hyperlinks>
  <pageMargins left="0.45" right="0.45" top="0.75" bottom="0.75" header="0.3" footer="0.3"/>
  <pageSetup scale="79" fitToHeight="0" orientation="landscape" r:id="rId1"/>
  <headerFooter>
    <oddFooter>&amp;L
&amp;C
   &amp;P</oddFooter>
  </headerFooter>
  <rowBreaks count="2" manualBreakCount="2">
    <brk id="32" max="19" man="1"/>
    <brk id="68"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H46"/>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36</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A10" s="42">
        <v>401215</v>
      </c>
      <c r="B10" s="60">
        <v>2015</v>
      </c>
      <c r="C10" s="60"/>
      <c r="D10" s="17">
        <v>42323</v>
      </c>
      <c r="E10" s="60"/>
      <c r="F10" s="3">
        <v>14914261.08</v>
      </c>
      <c r="G10" s="1"/>
      <c r="H10" s="3">
        <v>14914261.08</v>
      </c>
      <c r="I10" s="1"/>
      <c r="J10" s="3">
        <v>0</v>
      </c>
      <c r="L10" s="17">
        <v>49553</v>
      </c>
      <c r="M10" s="17"/>
      <c r="N10" s="3">
        <v>18310000</v>
      </c>
      <c r="P10" s="1">
        <v>13275000</v>
      </c>
      <c r="Q10" s="1"/>
      <c r="R10" s="1">
        <v>3460656.2799999993</v>
      </c>
      <c r="S10" s="1"/>
      <c r="T10" s="3">
        <v>16735656.279999999</v>
      </c>
    </row>
    <row r="11" spans="1:60" x14ac:dyDescent="0.25">
      <c r="A11" s="42">
        <v>401216</v>
      </c>
      <c r="B11" s="60">
        <v>2016</v>
      </c>
      <c r="C11" s="60"/>
      <c r="D11" s="17">
        <v>42689</v>
      </c>
      <c r="E11" s="60"/>
      <c r="F11" s="3">
        <v>7333307.7300000004</v>
      </c>
      <c r="G11" s="1"/>
      <c r="H11" s="3">
        <v>7333307.7300000004</v>
      </c>
      <c r="I11" s="1"/>
      <c r="J11" s="3">
        <v>0</v>
      </c>
      <c r="L11" s="17">
        <v>49919</v>
      </c>
      <c r="M11" s="17"/>
      <c r="N11" s="3">
        <v>19050000</v>
      </c>
      <c r="P11" s="1">
        <v>15425000</v>
      </c>
      <c r="Q11" s="1"/>
      <c r="R11" s="1">
        <v>3964456.359999998</v>
      </c>
      <c r="S11" s="1"/>
      <c r="T11" s="3">
        <v>19389456.359999999</v>
      </c>
    </row>
    <row r="12" spans="1:60" x14ac:dyDescent="0.25">
      <c r="A12" s="42">
        <v>401217</v>
      </c>
      <c r="B12" s="60">
        <v>2017</v>
      </c>
      <c r="C12" s="60"/>
      <c r="D12" s="17">
        <v>43054</v>
      </c>
      <c r="E12" s="60"/>
      <c r="F12" s="3">
        <v>19863746.850000001</v>
      </c>
      <c r="G12" s="1"/>
      <c r="H12" s="3">
        <v>19581116.860000003</v>
      </c>
      <c r="I12" s="1"/>
      <c r="J12" s="3">
        <v>282629.99</v>
      </c>
      <c r="L12" s="17">
        <v>50284</v>
      </c>
      <c r="M12" s="17"/>
      <c r="N12" s="3">
        <v>20230000</v>
      </c>
      <c r="P12" s="1">
        <v>17345000</v>
      </c>
      <c r="Q12" s="1"/>
      <c r="R12" s="1">
        <v>5260518.76</v>
      </c>
      <c r="S12" s="1"/>
      <c r="T12" s="3">
        <v>22605518.759999998</v>
      </c>
    </row>
    <row r="13" spans="1:60" x14ac:dyDescent="0.25">
      <c r="B13" s="60"/>
      <c r="C13" s="60"/>
      <c r="D13" s="17"/>
      <c r="E13" s="60"/>
      <c r="F13" s="8"/>
      <c r="G13" s="3"/>
      <c r="H13" s="8"/>
      <c r="I13" s="3"/>
      <c r="J13" s="8"/>
      <c r="K13" s="31"/>
      <c r="L13" s="29"/>
      <c r="M13" s="29"/>
      <c r="N13" s="8"/>
      <c r="O13" s="31"/>
      <c r="P13" s="8"/>
      <c r="Q13" s="3"/>
      <c r="R13" s="8"/>
      <c r="S13" s="3"/>
      <c r="T13" s="8"/>
    </row>
    <row r="14" spans="1:60" ht="15.75" thickBot="1" x14ac:dyDescent="0.3">
      <c r="B14" s="60" t="s">
        <v>5</v>
      </c>
      <c r="C14" s="60"/>
      <c r="D14" s="17"/>
      <c r="E14" s="60"/>
      <c r="F14" s="27">
        <v>42111315.660000004</v>
      </c>
      <c r="G14" s="1"/>
      <c r="H14" s="27">
        <v>41828685.670000002</v>
      </c>
      <c r="I14" s="1"/>
      <c r="J14" s="27">
        <v>282629.99</v>
      </c>
      <c r="N14" s="27">
        <v>57590000</v>
      </c>
      <c r="P14" s="27">
        <v>46045000</v>
      </c>
      <c r="Q14" s="1"/>
      <c r="R14" s="27">
        <v>12685631.399999997</v>
      </c>
      <c r="S14" s="1"/>
      <c r="T14" s="27">
        <v>58730631.399999999</v>
      </c>
    </row>
    <row r="15" spans="1:60" ht="15.75" thickTop="1" x14ac:dyDescent="0.25">
      <c r="D15" s="19"/>
    </row>
    <row r="16" spans="1:60" x14ac:dyDescent="0.25">
      <c r="D16" s="19" t="s">
        <v>99</v>
      </c>
      <c r="N16" s="42" t="s">
        <v>163</v>
      </c>
      <c r="O16" s="42"/>
      <c r="P16" s="52">
        <v>9085000</v>
      </c>
      <c r="Q16" s="52"/>
      <c r="R16" s="52">
        <v>6479668.7799999993</v>
      </c>
      <c r="S16" s="52"/>
      <c r="T16" s="52">
        <v>15564668.779999999</v>
      </c>
    </row>
    <row r="17" spans="1:20" x14ac:dyDescent="0.25">
      <c r="D17" s="19" t="s">
        <v>32</v>
      </c>
      <c r="F17" s="7" t="s">
        <v>30</v>
      </c>
      <c r="N17" s="42" t="s">
        <v>164</v>
      </c>
      <c r="O17" s="42"/>
      <c r="P17" s="52">
        <v>55130000</v>
      </c>
      <c r="Q17" s="52"/>
      <c r="R17" s="52">
        <v>19165300.179999996</v>
      </c>
      <c r="S17" s="52"/>
      <c r="T17" s="52">
        <v>74295300.179999992</v>
      </c>
    </row>
    <row r="18" spans="1:20" x14ac:dyDescent="0.25">
      <c r="D18" s="19" t="s">
        <v>31</v>
      </c>
      <c r="F18" s="7" t="s">
        <v>39</v>
      </c>
      <c r="Q18" s="1"/>
      <c r="S18" s="1"/>
    </row>
    <row r="20" spans="1:20" x14ac:dyDescent="0.25">
      <c r="D20" s="19" t="s">
        <v>59</v>
      </c>
    </row>
    <row r="24" spans="1:20" ht="15.75" x14ac:dyDescent="0.25">
      <c r="A24" s="10" t="s">
        <v>12</v>
      </c>
      <c r="B24" s="10" t="s">
        <v>34</v>
      </c>
      <c r="C24" s="11"/>
      <c r="D24" s="11"/>
      <c r="E24" s="11"/>
      <c r="F24" s="11"/>
    </row>
    <row r="26" spans="1:20" x14ac:dyDescent="0.25">
      <c r="B26" s="55" t="s">
        <v>6</v>
      </c>
      <c r="D26" s="21" t="s">
        <v>26</v>
      </c>
    </row>
    <row r="27" spans="1:20" x14ac:dyDescent="0.25">
      <c r="B27" s="60"/>
    </row>
    <row r="28" spans="1:20" ht="15" customHeight="1" x14ac:dyDescent="0.25">
      <c r="A28" s="70"/>
      <c r="B28" s="56">
        <v>2015</v>
      </c>
      <c r="C28" s="70"/>
      <c r="D28" s="74" t="s">
        <v>137</v>
      </c>
      <c r="E28" s="74"/>
      <c r="F28" s="74"/>
      <c r="G28" s="74"/>
      <c r="H28" s="74"/>
      <c r="I28" s="74"/>
      <c r="J28" s="74"/>
      <c r="K28" s="74"/>
      <c r="L28" s="74"/>
      <c r="M28" s="74"/>
      <c r="N28" s="74"/>
      <c r="O28" s="74"/>
      <c r="P28" s="74"/>
      <c r="Q28" s="74"/>
      <c r="R28" s="74"/>
      <c r="S28" s="47"/>
    </row>
    <row r="29" spans="1:20" ht="15" customHeight="1" x14ac:dyDescent="0.25">
      <c r="A29" s="70"/>
      <c r="B29" s="56"/>
      <c r="C29" s="70"/>
      <c r="D29" s="74"/>
      <c r="E29" s="74"/>
      <c r="F29" s="74"/>
      <c r="G29" s="74"/>
      <c r="H29" s="74"/>
      <c r="I29" s="74"/>
      <c r="J29" s="74"/>
      <c r="K29" s="74"/>
      <c r="L29" s="74"/>
      <c r="M29" s="74"/>
      <c r="N29" s="74"/>
      <c r="O29" s="74"/>
      <c r="P29" s="74"/>
      <c r="Q29" s="74"/>
      <c r="R29" s="74"/>
      <c r="S29" s="47"/>
    </row>
    <row r="30" spans="1:20" ht="15" customHeight="1" x14ac:dyDescent="0.25">
      <c r="B30" s="56">
        <v>2016</v>
      </c>
      <c r="D30" s="74" t="s">
        <v>107</v>
      </c>
      <c r="E30" s="74"/>
      <c r="F30" s="74"/>
      <c r="G30" s="74"/>
      <c r="H30" s="74"/>
      <c r="I30" s="74"/>
      <c r="J30" s="74"/>
      <c r="K30" s="74"/>
      <c r="L30" s="74"/>
      <c r="M30" s="74"/>
      <c r="N30" s="74"/>
      <c r="O30" s="74"/>
      <c r="P30" s="74"/>
      <c r="Q30" s="74"/>
      <c r="R30" s="74"/>
      <c r="S30" s="47"/>
    </row>
    <row r="31" spans="1:20" x14ac:dyDescent="0.25">
      <c r="B31" s="56"/>
      <c r="D31" s="74"/>
      <c r="E31" s="74"/>
      <c r="F31" s="74"/>
      <c r="G31" s="74"/>
      <c r="H31" s="74"/>
      <c r="I31" s="74"/>
      <c r="J31" s="74"/>
      <c r="K31" s="74"/>
      <c r="L31" s="74"/>
      <c r="M31" s="74"/>
      <c r="N31" s="74"/>
      <c r="O31" s="74"/>
      <c r="P31" s="74"/>
      <c r="Q31" s="74"/>
      <c r="R31" s="74"/>
      <c r="S31" s="47"/>
    </row>
    <row r="32" spans="1:20" ht="15" customHeight="1" x14ac:dyDescent="0.25">
      <c r="B32" s="28"/>
      <c r="D32" s="74"/>
      <c r="E32" s="74"/>
      <c r="F32" s="74"/>
      <c r="G32" s="74"/>
      <c r="H32" s="74"/>
      <c r="I32" s="74"/>
      <c r="J32" s="74"/>
      <c r="K32" s="74"/>
      <c r="L32" s="74"/>
      <c r="M32" s="74"/>
      <c r="N32" s="74"/>
      <c r="O32" s="74"/>
      <c r="P32" s="74"/>
      <c r="Q32" s="74"/>
      <c r="R32" s="74"/>
      <c r="S32" s="47"/>
    </row>
    <row r="33" spans="1:19" x14ac:dyDescent="0.25">
      <c r="B33" s="67">
        <v>2017</v>
      </c>
      <c r="D33" s="74" t="s">
        <v>114</v>
      </c>
      <c r="E33" s="74"/>
      <c r="F33" s="74"/>
      <c r="G33" s="74"/>
      <c r="H33" s="74"/>
      <c r="I33" s="74"/>
      <c r="J33" s="74"/>
      <c r="K33" s="74"/>
      <c r="L33" s="74"/>
      <c r="M33" s="74"/>
      <c r="N33" s="74"/>
      <c r="O33" s="74"/>
      <c r="P33" s="74"/>
      <c r="Q33" s="74"/>
      <c r="R33" s="74"/>
      <c r="S33" s="47"/>
    </row>
    <row r="34" spans="1:19" x14ac:dyDescent="0.25">
      <c r="B34" s="67"/>
      <c r="D34" s="74"/>
      <c r="E34" s="74"/>
      <c r="F34" s="74"/>
      <c r="G34" s="74"/>
      <c r="H34" s="74"/>
      <c r="I34" s="74"/>
      <c r="J34" s="74"/>
      <c r="K34" s="74"/>
      <c r="L34" s="74"/>
      <c r="M34" s="74"/>
      <c r="N34" s="74"/>
      <c r="O34" s="74"/>
      <c r="P34" s="74"/>
      <c r="Q34" s="74"/>
      <c r="R34" s="74"/>
      <c r="S34" s="47"/>
    </row>
    <row r="35" spans="1:19" ht="22.5" customHeight="1" x14ac:dyDescent="0.25">
      <c r="B35" s="28"/>
      <c r="D35" s="47"/>
      <c r="E35" s="47"/>
      <c r="F35" s="47"/>
      <c r="G35" s="47"/>
      <c r="H35" s="47"/>
      <c r="I35" s="47"/>
      <c r="J35" s="47"/>
      <c r="K35" s="47"/>
      <c r="L35" s="47"/>
      <c r="M35" s="47"/>
      <c r="N35" s="47"/>
      <c r="O35" s="47"/>
      <c r="P35" s="47"/>
      <c r="Q35" s="47"/>
      <c r="R35" s="47"/>
      <c r="S35" s="47"/>
    </row>
    <row r="38" spans="1:19" ht="15.75" x14ac:dyDescent="0.25">
      <c r="A38" s="10" t="s">
        <v>27</v>
      </c>
      <c r="B38" s="10" t="s">
        <v>35</v>
      </c>
      <c r="C38" s="11"/>
      <c r="D38" s="26"/>
      <c r="E38" s="11"/>
      <c r="F38" s="11"/>
    </row>
    <row r="40" spans="1:19" x14ac:dyDescent="0.25">
      <c r="B40" s="55" t="s">
        <v>13</v>
      </c>
    </row>
    <row r="42" spans="1:19" x14ac:dyDescent="0.25">
      <c r="B42" s="7" t="s">
        <v>14</v>
      </c>
    </row>
    <row r="43" spans="1:19" x14ac:dyDescent="0.25">
      <c r="B43" s="7" t="s">
        <v>17</v>
      </c>
    </row>
    <row r="44" spans="1:19" x14ac:dyDescent="0.25">
      <c r="B44" s="7" t="s">
        <v>19</v>
      </c>
    </row>
    <row r="45" spans="1:19" x14ac:dyDescent="0.25">
      <c r="B45" s="7" t="s">
        <v>21</v>
      </c>
    </row>
    <row r="46" spans="1:19" x14ac:dyDescent="0.25">
      <c r="B46" s="7" t="s">
        <v>22</v>
      </c>
    </row>
  </sheetData>
  <mergeCells count="8">
    <mergeCell ref="A28:A29"/>
    <mergeCell ref="D28:R29"/>
    <mergeCell ref="H1:J1"/>
    <mergeCell ref="D30:R32"/>
    <mergeCell ref="D33:R34"/>
    <mergeCell ref="B33:B34"/>
    <mergeCell ref="N6:T6"/>
    <mergeCell ref="C28:C29"/>
  </mergeCells>
  <hyperlinks>
    <hyperlink ref="H1" location="Summary!A1" display="All Systems Summary Page" xr:uid="{00000000-0004-0000-0300-000000000000}"/>
  </hyperlinks>
  <pageMargins left="0.45" right="0.45" top="0.75" bottom="0.75" header="0.3" footer="0.3"/>
  <pageSetup scale="79" fitToHeight="0" orientation="landscape" r:id="rId1"/>
  <headerFooter>
    <oddFooter>&amp;L
&amp;C
     &amp;P</oddFooter>
  </headerFooter>
  <rowBreaks count="3" manualBreakCount="3">
    <brk id="23" max="17" man="1"/>
    <brk id="37" max="17" man="1"/>
    <brk id="49"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O72"/>
  <sheetViews>
    <sheetView zoomScaleNormal="10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7" ht="18.75" x14ac:dyDescent="0.3">
      <c r="A1" s="9" t="s">
        <v>0</v>
      </c>
      <c r="H1" s="65" t="s">
        <v>168</v>
      </c>
      <c r="I1" s="65"/>
      <c r="J1" s="65"/>
    </row>
    <row r="2" spans="1:67" ht="15.75" x14ac:dyDescent="0.25">
      <c r="A2" s="10" t="s">
        <v>37</v>
      </c>
    </row>
    <row r="3" spans="1:67" ht="15.75" x14ac:dyDescent="0.25">
      <c r="A3" s="10" t="s">
        <v>157</v>
      </c>
    </row>
    <row r="4" spans="1:67" ht="15.75" x14ac:dyDescent="0.25">
      <c r="A4" s="10"/>
    </row>
    <row r="6" spans="1:67" ht="15.75" x14ac:dyDescent="0.25">
      <c r="A6" s="10" t="s">
        <v>2</v>
      </c>
      <c r="B6" s="10" t="s">
        <v>33</v>
      </c>
      <c r="C6" s="11"/>
      <c r="D6" s="11"/>
      <c r="E6" s="11"/>
      <c r="F6" s="11"/>
      <c r="N6" s="64" t="s">
        <v>10</v>
      </c>
      <c r="O6" s="64"/>
      <c r="P6" s="64"/>
      <c r="Q6" s="64"/>
      <c r="R6" s="64"/>
      <c r="S6" s="64"/>
      <c r="T6" s="64"/>
    </row>
    <row r="7" spans="1:67"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row>
    <row r="8" spans="1:67"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row>
    <row r="9" spans="1:67" x14ac:dyDescent="0.25">
      <c r="B9" s="60"/>
      <c r="C9" s="60"/>
      <c r="D9" s="60"/>
      <c r="E9" s="60"/>
      <c r="P9" s="58"/>
      <c r="Q9" s="58"/>
      <c r="R9" s="58"/>
      <c r="S9" s="58"/>
      <c r="T9" s="58"/>
    </row>
    <row r="10" spans="1:67" x14ac:dyDescent="0.25">
      <c r="A10" s="42">
        <v>501212</v>
      </c>
      <c r="B10" s="60">
        <v>2012</v>
      </c>
      <c r="C10" s="60"/>
      <c r="D10" s="17">
        <v>41136</v>
      </c>
      <c r="E10" s="60"/>
      <c r="F10" s="1">
        <v>49426383.530000001</v>
      </c>
      <c r="G10" s="1"/>
      <c r="H10" s="1">
        <v>49426383.530000001</v>
      </c>
      <c r="I10" s="1"/>
      <c r="J10" s="1">
        <v>0</v>
      </c>
      <c r="L10" s="17">
        <v>48366</v>
      </c>
      <c r="M10" s="17"/>
      <c r="N10" s="1">
        <v>57205000</v>
      </c>
      <c r="P10" s="1">
        <v>32500000</v>
      </c>
      <c r="Q10" s="1"/>
      <c r="R10" s="1">
        <v>6192381.3599999985</v>
      </c>
      <c r="S10" s="1"/>
      <c r="T10" s="1">
        <v>38692381.359999999</v>
      </c>
    </row>
    <row r="11" spans="1:67" x14ac:dyDescent="0.25">
      <c r="A11" s="42">
        <v>501215</v>
      </c>
      <c r="B11" s="29">
        <v>2015</v>
      </c>
      <c r="C11" s="29"/>
      <c r="D11" s="30">
        <v>42078</v>
      </c>
      <c r="E11" s="29"/>
      <c r="F11" s="3">
        <v>31181632.699999999</v>
      </c>
      <c r="G11" s="3"/>
      <c r="H11" s="3">
        <v>30931760.739999998</v>
      </c>
      <c r="I11" s="3"/>
      <c r="J11" s="3">
        <v>249871.95999999979</v>
      </c>
      <c r="K11" s="31"/>
      <c r="L11" s="30">
        <v>49461</v>
      </c>
      <c r="M11" s="30"/>
      <c r="N11" s="1">
        <v>40280000</v>
      </c>
      <c r="O11" s="31"/>
      <c r="P11" s="1">
        <v>26750000</v>
      </c>
      <c r="Q11" s="1"/>
      <c r="R11" s="1">
        <v>7676988.879999998</v>
      </c>
      <c r="S11" s="1"/>
      <c r="T11" s="1">
        <v>34426988.879999995</v>
      </c>
    </row>
    <row r="12" spans="1:67" x14ac:dyDescent="0.25">
      <c r="A12" s="42">
        <v>501216</v>
      </c>
      <c r="B12" s="60">
        <v>2016</v>
      </c>
      <c r="C12" s="60"/>
      <c r="D12" s="17">
        <v>42597</v>
      </c>
      <c r="E12" s="60"/>
      <c r="F12" s="3">
        <v>24322424.420000002</v>
      </c>
      <c r="G12" s="3"/>
      <c r="H12" s="3">
        <v>23666588.370000001</v>
      </c>
      <c r="I12" s="3"/>
      <c r="J12" s="3">
        <v>655836.05000000005</v>
      </c>
      <c r="K12" s="31"/>
      <c r="L12" s="30">
        <v>53479</v>
      </c>
      <c r="M12" s="30"/>
      <c r="N12" s="1">
        <v>39470000</v>
      </c>
      <c r="O12" s="31"/>
      <c r="P12" s="1">
        <v>33175000</v>
      </c>
      <c r="Q12" s="1"/>
      <c r="R12" s="1">
        <v>13546450</v>
      </c>
      <c r="S12" s="3"/>
      <c r="T12" s="3">
        <v>46721450</v>
      </c>
    </row>
    <row r="13" spans="1:67" x14ac:dyDescent="0.25">
      <c r="A13" s="42">
        <v>501217</v>
      </c>
      <c r="B13" s="60">
        <v>2017</v>
      </c>
      <c r="C13" s="60"/>
      <c r="D13" s="17">
        <v>42809</v>
      </c>
      <c r="E13" s="60"/>
      <c r="F13" s="3">
        <v>39525096.770000003</v>
      </c>
      <c r="G13" s="3"/>
      <c r="H13" s="3">
        <v>36006160.270000003</v>
      </c>
      <c r="I13" s="3"/>
      <c r="J13" s="3">
        <v>3518936.4999999977</v>
      </c>
      <c r="K13" s="31"/>
      <c r="L13" s="30">
        <v>49827</v>
      </c>
      <c r="M13" s="30"/>
      <c r="N13" s="1">
        <v>37315000</v>
      </c>
      <c r="O13" s="31"/>
      <c r="P13" s="1">
        <v>30695000</v>
      </c>
      <c r="Q13" s="1"/>
      <c r="R13" s="1">
        <v>11016281.360000005</v>
      </c>
      <c r="S13" s="3"/>
      <c r="T13" s="3">
        <v>41711281.360000007</v>
      </c>
    </row>
    <row r="14" spans="1:67" x14ac:dyDescent="0.25">
      <c r="A14" s="42"/>
      <c r="B14" s="60" t="s">
        <v>117</v>
      </c>
      <c r="C14" s="60"/>
      <c r="D14" s="17">
        <v>43070</v>
      </c>
      <c r="E14" s="60"/>
      <c r="F14" s="3">
        <v>0</v>
      </c>
      <c r="G14" s="3"/>
      <c r="H14" s="3">
        <v>0</v>
      </c>
      <c r="I14" s="3"/>
      <c r="J14" s="3">
        <v>0</v>
      </c>
      <c r="K14" s="31"/>
      <c r="L14" s="30">
        <v>47270</v>
      </c>
      <c r="M14" s="30"/>
      <c r="N14" s="1">
        <v>29525000</v>
      </c>
      <c r="O14" s="31"/>
      <c r="P14" s="1">
        <v>24870000</v>
      </c>
      <c r="Q14" s="1"/>
      <c r="R14" s="1">
        <v>5977500</v>
      </c>
      <c r="S14" s="3"/>
      <c r="T14" s="3">
        <v>30847500</v>
      </c>
    </row>
    <row r="15" spans="1:67" x14ac:dyDescent="0.25">
      <c r="A15" s="42">
        <v>501218</v>
      </c>
      <c r="B15" s="60">
        <v>2018</v>
      </c>
      <c r="C15" s="60"/>
      <c r="D15" s="17">
        <v>43146</v>
      </c>
      <c r="E15" s="60"/>
      <c r="F15" s="3">
        <v>56973483.829999998</v>
      </c>
      <c r="G15" s="3"/>
      <c r="H15" s="3">
        <v>45044030.089999996</v>
      </c>
      <c r="I15" s="3"/>
      <c r="J15" s="3">
        <v>11929453.74</v>
      </c>
      <c r="K15" s="25"/>
      <c r="L15" s="32">
        <v>50192</v>
      </c>
      <c r="M15" s="32"/>
      <c r="N15" s="3">
        <v>56540000</v>
      </c>
      <c r="O15" s="25"/>
      <c r="P15" s="3">
        <v>49950000</v>
      </c>
      <c r="Q15" s="3"/>
      <c r="R15" s="3">
        <v>17288443.779999997</v>
      </c>
      <c r="S15" s="3"/>
      <c r="T15" s="3">
        <v>67238443.780000001</v>
      </c>
    </row>
    <row r="16" spans="1:67" x14ac:dyDescent="0.25">
      <c r="A16" s="42">
        <v>501219</v>
      </c>
      <c r="B16" s="60">
        <v>2019</v>
      </c>
      <c r="C16" s="60"/>
      <c r="D16" s="17">
        <v>43661</v>
      </c>
      <c r="E16" s="60"/>
      <c r="F16" s="3">
        <v>51269977.100000001</v>
      </c>
      <c r="G16" s="3"/>
      <c r="H16" s="3">
        <v>20250001.159999996</v>
      </c>
      <c r="I16" s="3"/>
      <c r="J16" s="3">
        <v>31019975.940000005</v>
      </c>
      <c r="K16" s="31"/>
      <c r="L16" s="32">
        <v>54575</v>
      </c>
      <c r="M16" s="30"/>
      <c r="N16" s="1">
        <v>29525000</v>
      </c>
      <c r="O16" s="31"/>
      <c r="P16" s="1">
        <v>47270000</v>
      </c>
      <c r="Q16" s="1"/>
      <c r="R16" s="1">
        <v>24833900</v>
      </c>
      <c r="S16" s="3"/>
      <c r="T16" s="3">
        <v>72103900</v>
      </c>
    </row>
    <row r="17" spans="1:20" x14ac:dyDescent="0.25">
      <c r="A17" s="42">
        <v>501220</v>
      </c>
      <c r="B17" s="60">
        <v>2020</v>
      </c>
      <c r="C17" s="60"/>
      <c r="D17" s="17">
        <v>43966</v>
      </c>
      <c r="E17" s="60"/>
      <c r="F17" s="3">
        <v>59919297.189999998</v>
      </c>
      <c r="G17" s="3"/>
      <c r="H17" s="3">
        <v>3131402.3199999928</v>
      </c>
      <c r="I17" s="3"/>
      <c r="J17" s="3">
        <v>56787894.870000005</v>
      </c>
      <c r="K17" s="25"/>
      <c r="L17" s="32">
        <v>54940</v>
      </c>
      <c r="M17" s="32"/>
      <c r="N17" s="3">
        <v>57800000</v>
      </c>
      <c r="O17" s="25"/>
      <c r="P17" s="3">
        <v>57800000</v>
      </c>
      <c r="Q17" s="3"/>
      <c r="R17" s="3">
        <v>30029800</v>
      </c>
      <c r="S17" s="3"/>
      <c r="T17" s="3">
        <v>87829800</v>
      </c>
    </row>
    <row r="18" spans="1:20" x14ac:dyDescent="0.25">
      <c r="A18" s="42">
        <v>501221</v>
      </c>
      <c r="B18" s="60">
        <v>2021</v>
      </c>
      <c r="C18" s="60"/>
      <c r="D18" s="17">
        <v>44423</v>
      </c>
      <c r="E18" s="60"/>
      <c r="F18" s="3">
        <v>80501651.950000003</v>
      </c>
      <c r="G18" s="3"/>
      <c r="H18" s="3">
        <v>8184.1600000113249</v>
      </c>
      <c r="I18" s="3"/>
      <c r="J18" s="3">
        <v>80493467.789999992</v>
      </c>
      <c r="K18" s="25"/>
      <c r="L18" s="32">
        <v>55305</v>
      </c>
      <c r="M18" s="32"/>
      <c r="N18" s="3">
        <v>81460000</v>
      </c>
      <c r="O18" s="25"/>
      <c r="P18" s="3">
        <v>81460000</v>
      </c>
      <c r="Q18" s="3"/>
      <c r="R18" s="3">
        <v>37800155.170000009</v>
      </c>
      <c r="S18" s="3"/>
      <c r="T18" s="3">
        <v>119260155.17000002</v>
      </c>
    </row>
    <row r="19" spans="1:20" x14ac:dyDescent="0.25">
      <c r="B19" s="60"/>
      <c r="C19" s="60"/>
      <c r="D19" s="17"/>
      <c r="E19" s="60"/>
      <c r="F19" s="8"/>
      <c r="G19" s="1"/>
      <c r="H19" s="8"/>
      <c r="I19" s="3"/>
      <c r="J19" s="8"/>
      <c r="L19" s="60"/>
      <c r="M19" s="60"/>
      <c r="N19" s="8"/>
      <c r="P19" s="8"/>
      <c r="Q19" s="1"/>
      <c r="R19" s="8"/>
      <c r="S19" s="1"/>
      <c r="T19" s="8"/>
    </row>
    <row r="20" spans="1:20" ht="15.75" thickBot="1" x14ac:dyDescent="0.3">
      <c r="B20" s="60" t="s">
        <v>5</v>
      </c>
      <c r="C20" s="60"/>
      <c r="D20" s="17"/>
      <c r="E20" s="60"/>
      <c r="F20" s="27">
        <v>393119947.48999995</v>
      </c>
      <c r="G20" s="1"/>
      <c r="H20" s="27">
        <v>208464510.63999999</v>
      </c>
      <c r="I20" s="1"/>
      <c r="J20" s="27">
        <v>184655436.84999999</v>
      </c>
      <c r="N20" s="27">
        <v>429120000</v>
      </c>
      <c r="P20" s="27">
        <v>384470000</v>
      </c>
      <c r="Q20" s="1"/>
      <c r="R20" s="27">
        <v>154361900.55000001</v>
      </c>
      <c r="S20" s="1"/>
      <c r="T20" s="27">
        <v>538831900.54999995</v>
      </c>
    </row>
    <row r="21" spans="1:20" ht="15.75" thickTop="1" x14ac:dyDescent="0.25">
      <c r="D21" s="19"/>
    </row>
    <row r="22" spans="1:20" x14ac:dyDescent="0.25">
      <c r="D22" s="19" t="s">
        <v>99</v>
      </c>
      <c r="N22" s="42" t="s">
        <v>163</v>
      </c>
      <c r="O22" s="42"/>
      <c r="P22" s="52"/>
      <c r="Q22" s="52"/>
      <c r="R22" s="52"/>
      <c r="S22" s="52"/>
      <c r="T22" s="52">
        <v>0</v>
      </c>
    </row>
    <row r="23" spans="1:20" x14ac:dyDescent="0.25">
      <c r="D23" s="19" t="s">
        <v>32</v>
      </c>
      <c r="F23" s="7" t="s">
        <v>41</v>
      </c>
      <c r="N23" s="42" t="s">
        <v>164</v>
      </c>
      <c r="O23" s="42"/>
      <c r="P23" s="52">
        <v>384470000</v>
      </c>
      <c r="Q23" s="52"/>
      <c r="R23" s="52">
        <v>154361900.55000001</v>
      </c>
      <c r="S23" s="52"/>
      <c r="T23" s="52">
        <v>538831900.54999995</v>
      </c>
    </row>
    <row r="24" spans="1:20" x14ac:dyDescent="0.25">
      <c r="D24" s="19" t="s">
        <v>31</v>
      </c>
      <c r="F24" s="7" t="s">
        <v>29</v>
      </c>
      <c r="Q24" s="1"/>
      <c r="S24" s="1"/>
    </row>
    <row r="27" spans="1:20" x14ac:dyDescent="0.25">
      <c r="D27" s="44"/>
    </row>
    <row r="29" spans="1:20" x14ac:dyDescent="0.25">
      <c r="D29" s="19" t="s">
        <v>59</v>
      </c>
    </row>
    <row r="30" spans="1:20" ht="15.75" x14ac:dyDescent="0.25">
      <c r="A30" s="10" t="s">
        <v>12</v>
      </c>
      <c r="B30" s="10" t="s">
        <v>34</v>
      </c>
      <c r="C30" s="11"/>
      <c r="D30" s="11"/>
      <c r="E30" s="11"/>
      <c r="F30" s="11"/>
    </row>
    <row r="32" spans="1:20" ht="15" customHeight="1" x14ac:dyDescent="0.25">
      <c r="B32" s="55" t="s">
        <v>6</v>
      </c>
      <c r="D32" s="21" t="s">
        <v>26</v>
      </c>
    </row>
    <row r="33" spans="2:19" ht="15" customHeight="1" x14ac:dyDescent="0.25">
      <c r="B33" s="60"/>
    </row>
    <row r="34" spans="2:19" ht="15" customHeight="1" x14ac:dyDescent="0.25">
      <c r="B34" s="67">
        <v>2012</v>
      </c>
      <c r="C34" s="28"/>
      <c r="D34" s="69" t="s">
        <v>142</v>
      </c>
      <c r="E34" s="69"/>
      <c r="F34" s="69"/>
      <c r="G34" s="69"/>
      <c r="H34" s="69"/>
      <c r="I34" s="69"/>
      <c r="J34" s="69"/>
      <c r="K34" s="69"/>
      <c r="L34" s="69"/>
      <c r="M34" s="69"/>
      <c r="N34" s="69"/>
      <c r="O34" s="69"/>
      <c r="P34" s="69"/>
      <c r="Q34" s="69"/>
      <c r="R34" s="69"/>
      <c r="S34" s="69"/>
    </row>
    <row r="35" spans="2:19" ht="15" customHeight="1" x14ac:dyDescent="0.25">
      <c r="B35" s="67"/>
      <c r="D35" s="69"/>
      <c r="E35" s="69"/>
      <c r="F35" s="69"/>
      <c r="G35" s="69"/>
      <c r="H35" s="69"/>
      <c r="I35" s="69"/>
      <c r="J35" s="69"/>
      <c r="K35" s="69"/>
      <c r="L35" s="69"/>
      <c r="M35" s="69"/>
      <c r="N35" s="69"/>
      <c r="O35" s="69"/>
      <c r="P35" s="69"/>
      <c r="Q35" s="69"/>
      <c r="R35" s="69"/>
      <c r="S35" s="69"/>
    </row>
    <row r="36" spans="2:19" ht="15" customHeight="1" x14ac:dyDescent="0.25">
      <c r="B36" s="67"/>
      <c r="D36" s="69"/>
      <c r="E36" s="69"/>
      <c r="F36" s="69"/>
      <c r="G36" s="69"/>
      <c r="H36" s="69"/>
      <c r="I36" s="69"/>
      <c r="J36" s="69"/>
      <c r="K36" s="69"/>
      <c r="L36" s="69"/>
      <c r="M36" s="69"/>
      <c r="N36" s="69"/>
      <c r="O36" s="69"/>
      <c r="P36" s="69"/>
      <c r="Q36" s="69"/>
      <c r="R36" s="69"/>
      <c r="S36" s="69"/>
    </row>
    <row r="37" spans="2:19" ht="15" customHeight="1" x14ac:dyDescent="0.25">
      <c r="B37" s="67">
        <v>2015</v>
      </c>
      <c r="D37" s="69" t="s">
        <v>143</v>
      </c>
      <c r="E37" s="69"/>
      <c r="F37" s="69"/>
      <c r="G37" s="69"/>
      <c r="H37" s="69"/>
      <c r="I37" s="69"/>
      <c r="J37" s="69"/>
      <c r="K37" s="69"/>
      <c r="L37" s="69"/>
      <c r="M37" s="69"/>
      <c r="N37" s="69"/>
      <c r="O37" s="69"/>
      <c r="P37" s="69"/>
      <c r="Q37" s="69"/>
      <c r="R37" s="69"/>
      <c r="S37" s="69"/>
    </row>
    <row r="38" spans="2:19" ht="15" customHeight="1" x14ac:dyDescent="0.25">
      <c r="B38" s="67"/>
      <c r="D38" s="69"/>
      <c r="E38" s="69"/>
      <c r="F38" s="69"/>
      <c r="G38" s="69"/>
      <c r="H38" s="69"/>
      <c r="I38" s="69"/>
      <c r="J38" s="69"/>
      <c r="K38" s="69"/>
      <c r="L38" s="69"/>
      <c r="M38" s="69"/>
      <c r="N38" s="69"/>
      <c r="O38" s="69"/>
      <c r="P38" s="69"/>
      <c r="Q38" s="69"/>
      <c r="R38" s="69"/>
      <c r="S38" s="69"/>
    </row>
    <row r="39" spans="2:19" ht="15" customHeight="1" x14ac:dyDescent="0.25">
      <c r="B39" s="67"/>
      <c r="D39" s="69"/>
      <c r="E39" s="69"/>
      <c r="F39" s="69"/>
      <c r="G39" s="69"/>
      <c r="H39" s="69"/>
      <c r="I39" s="69"/>
      <c r="J39" s="69"/>
      <c r="K39" s="69"/>
      <c r="L39" s="69"/>
      <c r="M39" s="69"/>
      <c r="N39" s="69"/>
      <c r="O39" s="69"/>
      <c r="P39" s="69"/>
      <c r="Q39" s="69"/>
      <c r="R39" s="69"/>
      <c r="S39" s="69"/>
    </row>
    <row r="40" spans="2:19" ht="15" customHeight="1" x14ac:dyDescent="0.25">
      <c r="B40" s="56"/>
      <c r="D40" s="69"/>
      <c r="E40" s="69"/>
      <c r="F40" s="69"/>
      <c r="G40" s="69"/>
      <c r="H40" s="69"/>
      <c r="I40" s="69"/>
      <c r="J40" s="69"/>
      <c r="K40" s="69"/>
      <c r="L40" s="69"/>
      <c r="M40" s="69"/>
      <c r="N40" s="69"/>
      <c r="O40" s="69"/>
      <c r="P40" s="69"/>
      <c r="Q40" s="69"/>
      <c r="R40" s="69"/>
      <c r="S40" s="69"/>
    </row>
    <row r="41" spans="2:19" ht="15" customHeight="1" x14ac:dyDescent="0.25">
      <c r="B41" s="67">
        <v>2016</v>
      </c>
      <c r="D41" s="69" t="s">
        <v>138</v>
      </c>
      <c r="E41" s="69"/>
      <c r="F41" s="69"/>
      <c r="G41" s="69"/>
      <c r="H41" s="69"/>
      <c r="I41" s="69"/>
      <c r="J41" s="69"/>
      <c r="K41" s="69"/>
      <c r="L41" s="69"/>
      <c r="M41" s="69"/>
      <c r="N41" s="69"/>
      <c r="O41" s="69"/>
      <c r="P41" s="69"/>
      <c r="Q41" s="69"/>
      <c r="R41" s="69"/>
      <c r="S41" s="69"/>
    </row>
    <row r="42" spans="2:19" ht="15" customHeight="1" x14ac:dyDescent="0.25">
      <c r="B42" s="67"/>
      <c r="D42" s="69"/>
      <c r="E42" s="69"/>
      <c r="F42" s="69"/>
      <c r="G42" s="69"/>
      <c r="H42" s="69"/>
      <c r="I42" s="69"/>
      <c r="J42" s="69"/>
      <c r="K42" s="69"/>
      <c r="L42" s="69"/>
      <c r="M42" s="69"/>
      <c r="N42" s="69"/>
      <c r="O42" s="69"/>
      <c r="P42" s="69"/>
      <c r="Q42" s="69"/>
      <c r="R42" s="69"/>
      <c r="S42" s="69"/>
    </row>
    <row r="43" spans="2:19" ht="15" customHeight="1" x14ac:dyDescent="0.25">
      <c r="B43" s="67"/>
      <c r="D43" s="69"/>
      <c r="E43" s="69"/>
      <c r="F43" s="69"/>
      <c r="G43" s="69"/>
      <c r="H43" s="69"/>
      <c r="I43" s="69"/>
      <c r="J43" s="69"/>
      <c r="K43" s="69"/>
      <c r="L43" s="69"/>
      <c r="M43" s="69"/>
      <c r="N43" s="69"/>
      <c r="O43" s="69"/>
      <c r="P43" s="69"/>
      <c r="Q43" s="69"/>
      <c r="R43" s="69"/>
      <c r="S43" s="69"/>
    </row>
    <row r="44" spans="2:19" ht="15" customHeight="1" x14ac:dyDescent="0.25">
      <c r="B44" s="67">
        <v>2017</v>
      </c>
      <c r="D44" s="69" t="s">
        <v>120</v>
      </c>
      <c r="E44" s="69"/>
      <c r="F44" s="69"/>
      <c r="G44" s="69"/>
      <c r="H44" s="69"/>
      <c r="I44" s="69"/>
      <c r="J44" s="69"/>
      <c r="K44" s="69"/>
      <c r="L44" s="69"/>
      <c r="M44" s="69"/>
      <c r="N44" s="69"/>
      <c r="O44" s="69"/>
      <c r="P44" s="69"/>
      <c r="Q44" s="69"/>
      <c r="R44" s="69"/>
      <c r="S44" s="69"/>
    </row>
    <row r="45" spans="2:19" ht="15" customHeight="1" x14ac:dyDescent="0.25">
      <c r="B45" s="67"/>
      <c r="D45" s="69"/>
      <c r="E45" s="69"/>
      <c r="F45" s="69"/>
      <c r="G45" s="69"/>
      <c r="H45" s="69"/>
      <c r="I45" s="69"/>
      <c r="J45" s="69"/>
      <c r="K45" s="69"/>
      <c r="L45" s="69"/>
      <c r="M45" s="69"/>
      <c r="N45" s="69"/>
      <c r="O45" s="69"/>
      <c r="P45" s="69"/>
      <c r="Q45" s="69"/>
      <c r="R45" s="69"/>
      <c r="S45" s="69"/>
    </row>
    <row r="46" spans="2:19" ht="15" customHeight="1" x14ac:dyDescent="0.25">
      <c r="B46" s="67"/>
      <c r="D46" s="69"/>
      <c r="E46" s="69"/>
      <c r="F46" s="69"/>
      <c r="G46" s="69"/>
      <c r="H46" s="69"/>
      <c r="I46" s="69"/>
      <c r="J46" s="69"/>
      <c r="K46" s="69"/>
      <c r="L46" s="69"/>
      <c r="M46" s="69"/>
      <c r="N46" s="69"/>
      <c r="O46" s="69"/>
      <c r="P46" s="69"/>
      <c r="Q46" s="69"/>
      <c r="R46" s="69"/>
      <c r="S46" s="69"/>
    </row>
    <row r="47" spans="2:19" ht="15" customHeight="1" x14ac:dyDescent="0.25">
      <c r="B47" s="67"/>
      <c r="D47" s="69"/>
      <c r="E47" s="69"/>
      <c r="F47" s="69"/>
      <c r="G47" s="69"/>
      <c r="H47" s="69"/>
      <c r="I47" s="69"/>
      <c r="J47" s="69"/>
      <c r="K47" s="69"/>
      <c r="L47" s="69"/>
      <c r="M47" s="69"/>
      <c r="N47" s="69"/>
      <c r="O47" s="69"/>
      <c r="P47" s="69"/>
      <c r="Q47" s="69"/>
      <c r="R47" s="69"/>
      <c r="S47" s="69"/>
    </row>
    <row r="48" spans="2:19" ht="15" customHeight="1" x14ac:dyDescent="0.25">
      <c r="B48" s="60" t="s">
        <v>117</v>
      </c>
      <c r="D48" s="69" t="s">
        <v>139</v>
      </c>
      <c r="E48" s="69"/>
      <c r="F48" s="69"/>
      <c r="G48" s="69"/>
      <c r="H48" s="69"/>
      <c r="I48" s="69"/>
      <c r="J48" s="69"/>
      <c r="K48" s="69"/>
      <c r="L48" s="69"/>
      <c r="M48" s="69"/>
      <c r="N48" s="69"/>
      <c r="O48" s="69"/>
      <c r="P48" s="69"/>
      <c r="Q48" s="69"/>
      <c r="R48" s="69"/>
      <c r="S48" s="69"/>
    </row>
    <row r="49" spans="1:19" ht="15" customHeight="1" x14ac:dyDescent="0.25">
      <c r="B49" s="67">
        <v>2018</v>
      </c>
      <c r="D49" s="69" t="s">
        <v>121</v>
      </c>
      <c r="E49" s="69"/>
      <c r="F49" s="69"/>
      <c r="G49" s="69"/>
      <c r="H49" s="69"/>
      <c r="I49" s="69"/>
      <c r="J49" s="69"/>
      <c r="K49" s="69"/>
      <c r="L49" s="69"/>
      <c r="M49" s="69"/>
      <c r="N49" s="69"/>
      <c r="O49" s="69"/>
      <c r="P49" s="69"/>
      <c r="Q49" s="69"/>
      <c r="R49" s="69"/>
      <c r="S49" s="69"/>
    </row>
    <row r="50" spans="1:19" ht="15" customHeight="1" x14ac:dyDescent="0.25">
      <c r="B50" s="67"/>
      <c r="D50" s="69"/>
      <c r="E50" s="69"/>
      <c r="F50" s="69"/>
      <c r="G50" s="69"/>
      <c r="H50" s="69"/>
      <c r="I50" s="69"/>
      <c r="J50" s="69"/>
      <c r="K50" s="69"/>
      <c r="L50" s="69"/>
      <c r="M50" s="69"/>
      <c r="N50" s="69"/>
      <c r="O50" s="69"/>
      <c r="P50" s="69"/>
      <c r="Q50" s="69"/>
      <c r="R50" s="69"/>
      <c r="S50" s="69"/>
    </row>
    <row r="51" spans="1:19" ht="15" customHeight="1" x14ac:dyDescent="0.25">
      <c r="B51" s="67"/>
      <c r="D51" s="69"/>
      <c r="E51" s="69"/>
      <c r="F51" s="69"/>
      <c r="G51" s="69"/>
      <c r="H51" s="69"/>
      <c r="I51" s="69"/>
      <c r="J51" s="69"/>
      <c r="K51" s="69"/>
      <c r="L51" s="69"/>
      <c r="M51" s="69"/>
      <c r="N51" s="69"/>
      <c r="O51" s="69"/>
      <c r="P51" s="69"/>
      <c r="Q51" s="69"/>
      <c r="R51" s="69"/>
      <c r="S51" s="69"/>
    </row>
    <row r="52" spans="1:19" ht="15" customHeight="1" x14ac:dyDescent="0.25">
      <c r="B52" s="67">
        <v>2019</v>
      </c>
      <c r="D52" s="69" t="s">
        <v>131</v>
      </c>
      <c r="E52" s="69"/>
      <c r="F52" s="69"/>
      <c r="G52" s="69"/>
      <c r="H52" s="69"/>
      <c r="I52" s="69"/>
      <c r="J52" s="69"/>
      <c r="K52" s="69"/>
      <c r="L52" s="69"/>
      <c r="M52" s="69"/>
      <c r="N52" s="69"/>
      <c r="O52" s="69"/>
      <c r="P52" s="69"/>
      <c r="Q52" s="69"/>
      <c r="R52" s="69"/>
      <c r="S52" s="69"/>
    </row>
    <row r="53" spans="1:19" ht="15" customHeight="1" x14ac:dyDescent="0.25">
      <c r="B53" s="67"/>
      <c r="D53" s="69"/>
      <c r="E53" s="69"/>
      <c r="F53" s="69"/>
      <c r="G53" s="69"/>
      <c r="H53" s="69"/>
      <c r="I53" s="69"/>
      <c r="J53" s="69"/>
      <c r="K53" s="69"/>
      <c r="L53" s="69"/>
      <c r="M53" s="69"/>
      <c r="N53" s="69"/>
      <c r="O53" s="69"/>
      <c r="P53" s="69"/>
      <c r="Q53" s="69"/>
      <c r="R53" s="69"/>
      <c r="S53" s="69"/>
    </row>
    <row r="54" spans="1:19" x14ac:dyDescent="0.25">
      <c r="B54" s="67">
        <v>2020</v>
      </c>
      <c r="D54" s="69" t="s">
        <v>151</v>
      </c>
      <c r="E54" s="69"/>
      <c r="F54" s="69"/>
      <c r="G54" s="69"/>
      <c r="H54" s="69"/>
      <c r="I54" s="69"/>
      <c r="J54" s="69"/>
      <c r="K54" s="69"/>
      <c r="L54" s="69"/>
      <c r="M54" s="69"/>
      <c r="N54" s="69"/>
      <c r="O54" s="69"/>
      <c r="P54" s="69"/>
      <c r="Q54" s="69"/>
      <c r="R54" s="69"/>
      <c r="S54" s="69"/>
    </row>
    <row r="55" spans="1:19" ht="15" customHeight="1" x14ac:dyDescent="0.25">
      <c r="B55" s="67"/>
      <c r="D55" s="69"/>
      <c r="E55" s="69"/>
      <c r="F55" s="69"/>
      <c r="G55" s="69"/>
      <c r="H55" s="69"/>
      <c r="I55" s="69"/>
      <c r="J55" s="69"/>
      <c r="K55" s="69"/>
      <c r="L55" s="69"/>
      <c r="M55" s="69"/>
      <c r="N55" s="69"/>
      <c r="O55" s="69"/>
      <c r="P55" s="69"/>
      <c r="Q55" s="69"/>
      <c r="R55" s="69"/>
      <c r="S55" s="69"/>
    </row>
    <row r="56" spans="1:19" x14ac:dyDescent="0.25">
      <c r="B56" s="67"/>
      <c r="D56" s="69"/>
      <c r="E56" s="69"/>
      <c r="F56" s="69"/>
      <c r="G56" s="69"/>
      <c r="H56" s="69"/>
      <c r="I56" s="69"/>
      <c r="J56" s="69"/>
      <c r="K56" s="69"/>
      <c r="L56" s="69"/>
      <c r="M56" s="69"/>
      <c r="N56" s="69"/>
      <c r="O56" s="69"/>
      <c r="P56" s="69"/>
      <c r="Q56" s="69"/>
      <c r="R56" s="69"/>
      <c r="S56" s="69"/>
    </row>
    <row r="57" spans="1:19" x14ac:dyDescent="0.25">
      <c r="B57" s="67">
        <v>2021</v>
      </c>
      <c r="D57" s="69" t="s">
        <v>166</v>
      </c>
      <c r="E57" s="69"/>
      <c r="F57" s="69"/>
      <c r="G57" s="69"/>
      <c r="H57" s="69"/>
      <c r="I57" s="69"/>
      <c r="J57" s="69"/>
      <c r="K57" s="69"/>
      <c r="L57" s="69"/>
      <c r="M57" s="69"/>
      <c r="N57" s="69"/>
      <c r="O57" s="69"/>
      <c r="P57" s="69"/>
      <c r="Q57" s="69"/>
      <c r="R57" s="69"/>
      <c r="S57" s="69"/>
    </row>
    <row r="58" spans="1:19" x14ac:dyDescent="0.25">
      <c r="B58" s="67"/>
      <c r="D58" s="69"/>
      <c r="E58" s="69"/>
      <c r="F58" s="69"/>
      <c r="G58" s="69"/>
      <c r="H58" s="69"/>
      <c r="I58" s="69"/>
      <c r="J58" s="69"/>
      <c r="K58" s="69"/>
      <c r="L58" s="69"/>
      <c r="M58" s="69"/>
      <c r="N58" s="69"/>
      <c r="O58" s="69"/>
      <c r="P58" s="69"/>
      <c r="Q58" s="69"/>
      <c r="R58" s="69"/>
      <c r="S58" s="69"/>
    </row>
    <row r="59" spans="1:19" x14ac:dyDescent="0.25">
      <c r="B59" s="67"/>
      <c r="D59" s="69"/>
      <c r="E59" s="69"/>
      <c r="F59" s="69"/>
      <c r="G59" s="69"/>
      <c r="H59" s="69"/>
      <c r="I59" s="69"/>
      <c r="J59" s="69"/>
      <c r="K59" s="69"/>
      <c r="L59" s="69"/>
      <c r="M59" s="69"/>
      <c r="N59" s="69"/>
      <c r="O59" s="69"/>
      <c r="P59" s="69"/>
      <c r="Q59" s="69"/>
      <c r="R59" s="69"/>
      <c r="S59" s="69"/>
    </row>
    <row r="60" spans="1:19" x14ac:dyDescent="0.25">
      <c r="B60" s="56"/>
      <c r="D60" s="28"/>
      <c r="E60" s="28"/>
      <c r="F60" s="28"/>
      <c r="G60" s="28"/>
      <c r="H60" s="28"/>
      <c r="I60" s="28"/>
      <c r="J60" s="28"/>
      <c r="K60" s="28"/>
      <c r="L60" s="28"/>
      <c r="M60" s="28"/>
      <c r="N60" s="28"/>
      <c r="O60" s="28"/>
      <c r="P60" s="28"/>
      <c r="Q60" s="28"/>
      <c r="R60" s="28"/>
      <c r="S60" s="59"/>
    </row>
    <row r="61" spans="1:19" ht="15.75" x14ac:dyDescent="0.25">
      <c r="A61" s="10" t="s">
        <v>27</v>
      </c>
      <c r="B61" s="10" t="s">
        <v>35</v>
      </c>
      <c r="C61" s="11"/>
      <c r="D61" s="26"/>
      <c r="E61" s="59"/>
      <c r="F61" s="59"/>
      <c r="G61" s="59"/>
      <c r="H61" s="59"/>
      <c r="I61" s="59"/>
      <c r="J61" s="59"/>
      <c r="K61" s="59"/>
      <c r="L61" s="59"/>
      <c r="M61" s="59"/>
      <c r="N61" s="59"/>
      <c r="O61" s="59"/>
      <c r="P61" s="59"/>
      <c r="Q61" s="59"/>
      <c r="R61" s="59"/>
      <c r="S61" s="59"/>
    </row>
    <row r="62" spans="1:19" x14ac:dyDescent="0.25">
      <c r="E62" s="59"/>
      <c r="F62" s="59"/>
      <c r="G62" s="59"/>
      <c r="H62" s="59"/>
      <c r="I62" s="59"/>
      <c r="J62" s="59"/>
      <c r="K62" s="59"/>
      <c r="L62" s="59"/>
      <c r="M62" s="59"/>
      <c r="N62" s="59"/>
      <c r="O62" s="59"/>
      <c r="P62" s="59"/>
      <c r="Q62" s="59"/>
      <c r="R62" s="59"/>
      <c r="S62" s="59"/>
    </row>
    <row r="63" spans="1:19" x14ac:dyDescent="0.25">
      <c r="B63" s="55" t="s">
        <v>13</v>
      </c>
      <c r="C63" s="55"/>
      <c r="D63" s="55"/>
      <c r="E63" s="59"/>
      <c r="F63" s="59"/>
      <c r="G63" s="59"/>
      <c r="H63" s="59"/>
      <c r="I63" s="59"/>
      <c r="J63" s="59"/>
      <c r="K63" s="59"/>
      <c r="L63" s="59"/>
      <c r="M63" s="59"/>
      <c r="N63" s="59"/>
      <c r="O63" s="59"/>
      <c r="P63" s="59"/>
      <c r="Q63" s="59"/>
      <c r="R63" s="59"/>
      <c r="S63" s="59"/>
    </row>
    <row r="64" spans="1:19" x14ac:dyDescent="0.25">
      <c r="E64" s="59"/>
      <c r="F64" s="59"/>
      <c r="G64" s="59"/>
      <c r="H64" s="59"/>
      <c r="I64" s="59"/>
      <c r="J64" s="59"/>
      <c r="K64" s="59"/>
      <c r="L64" s="59"/>
      <c r="M64" s="59"/>
      <c r="N64" s="59"/>
      <c r="O64" s="59"/>
      <c r="P64" s="59"/>
      <c r="Q64" s="59"/>
      <c r="R64" s="59"/>
      <c r="S64" s="59"/>
    </row>
    <row r="65" spans="2:19" x14ac:dyDescent="0.25">
      <c r="B65" s="7" t="s">
        <v>14</v>
      </c>
      <c r="E65" s="59"/>
      <c r="F65" s="59"/>
      <c r="G65" s="59"/>
      <c r="H65" s="59"/>
      <c r="I65" s="59"/>
      <c r="J65" s="59"/>
      <c r="K65" s="59"/>
      <c r="L65" s="59"/>
      <c r="M65" s="59"/>
      <c r="N65" s="59"/>
      <c r="O65" s="59"/>
      <c r="P65" s="59"/>
      <c r="Q65" s="59"/>
      <c r="R65" s="59"/>
      <c r="S65" s="59"/>
    </row>
    <row r="66" spans="2:19" x14ac:dyDescent="0.25">
      <c r="B66" s="7" t="s">
        <v>17</v>
      </c>
    </row>
    <row r="67" spans="2:19" ht="15.75" x14ac:dyDescent="0.25">
      <c r="B67" s="7" t="s">
        <v>19</v>
      </c>
      <c r="E67" s="11"/>
      <c r="F67" s="11"/>
    </row>
    <row r="68" spans="2:19" x14ac:dyDescent="0.25">
      <c r="B68" s="7" t="s">
        <v>124</v>
      </c>
    </row>
    <row r="69" spans="2:19" x14ac:dyDescent="0.25">
      <c r="B69" s="7" t="s">
        <v>21</v>
      </c>
    </row>
    <row r="70" spans="2:19" x14ac:dyDescent="0.25">
      <c r="B70" s="7" t="s">
        <v>45</v>
      </c>
    </row>
    <row r="71" spans="2:19" x14ac:dyDescent="0.25">
      <c r="B71" s="7" t="s">
        <v>46</v>
      </c>
    </row>
    <row r="72" spans="2:19" x14ac:dyDescent="0.25">
      <c r="B72" s="7" t="s">
        <v>22</v>
      </c>
    </row>
  </sheetData>
  <mergeCells count="19">
    <mergeCell ref="N6:T6"/>
    <mergeCell ref="B34:B36"/>
    <mergeCell ref="D34:S36"/>
    <mergeCell ref="H1:J1"/>
    <mergeCell ref="D44:S47"/>
    <mergeCell ref="B44:B47"/>
    <mergeCell ref="B57:B59"/>
    <mergeCell ref="D57:S59"/>
    <mergeCell ref="D37:S40"/>
    <mergeCell ref="B37:B39"/>
    <mergeCell ref="D41:S43"/>
    <mergeCell ref="B41:B43"/>
    <mergeCell ref="D54:S56"/>
    <mergeCell ref="B54:B56"/>
    <mergeCell ref="D48:S48"/>
    <mergeCell ref="D49:S51"/>
    <mergeCell ref="D52:S53"/>
    <mergeCell ref="B49:B51"/>
    <mergeCell ref="B52:B53"/>
  </mergeCells>
  <hyperlinks>
    <hyperlink ref="H1" location="Summary!A1" display="All Systems Summary Page" xr:uid="{00000000-0004-0000-0400-000000000000}"/>
  </hyperlinks>
  <pageMargins left="0.45" right="0.45" top="0.75" bottom="0.75" header="0.3" footer="0.3"/>
  <pageSetup scale="79" fitToHeight="0" orientation="landscape" r:id="rId1"/>
  <headerFooter>
    <oddFooter>&amp;L
&amp;C
     &amp;P</oddFooter>
  </headerFooter>
  <rowBreaks count="2" manualBreakCount="2">
    <brk id="29" max="17" man="1"/>
    <brk id="59" max="1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H31"/>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97</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2013</v>
      </c>
      <c r="C10" s="60"/>
      <c r="D10" s="17">
        <v>41275</v>
      </c>
      <c r="E10" s="60"/>
      <c r="F10" s="2">
        <v>0</v>
      </c>
      <c r="G10" s="1"/>
      <c r="H10" s="2">
        <v>0</v>
      </c>
      <c r="I10" s="1"/>
      <c r="J10" s="2">
        <v>0</v>
      </c>
      <c r="L10" s="17">
        <v>45078</v>
      </c>
      <c r="M10" s="17"/>
      <c r="N10" s="2">
        <v>3555000</v>
      </c>
      <c r="P10" s="2">
        <v>795000</v>
      </c>
      <c r="Q10" s="1"/>
      <c r="R10" s="2">
        <v>24000</v>
      </c>
      <c r="S10" s="1"/>
      <c r="T10" s="2">
        <v>819000</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0</v>
      </c>
      <c r="G12" s="1"/>
      <c r="H12" s="27">
        <v>0</v>
      </c>
      <c r="I12" s="1"/>
      <c r="J12" s="27">
        <v>0</v>
      </c>
      <c r="N12" s="27">
        <v>3555000</v>
      </c>
      <c r="P12" s="27">
        <v>795000</v>
      </c>
      <c r="Q12" s="1"/>
      <c r="R12" s="27">
        <v>24000</v>
      </c>
      <c r="S12" s="1"/>
      <c r="T12" s="27">
        <v>819000</v>
      </c>
    </row>
    <row r="13" spans="1:60" ht="15.75" thickTop="1" x14ac:dyDescent="0.25">
      <c r="D13" s="19"/>
      <c r="Q13" s="1"/>
      <c r="S13" s="1"/>
    </row>
    <row r="14" spans="1:60" x14ac:dyDescent="0.25">
      <c r="D14" s="19" t="s">
        <v>99</v>
      </c>
      <c r="N14" s="42" t="s">
        <v>163</v>
      </c>
      <c r="O14" s="42"/>
      <c r="P14" s="52">
        <v>2760000</v>
      </c>
      <c r="Q14" s="52"/>
      <c r="R14" s="52">
        <v>361859.67</v>
      </c>
      <c r="S14" s="52"/>
      <c r="T14" s="52">
        <v>3121859.67</v>
      </c>
    </row>
    <row r="15" spans="1:60" x14ac:dyDescent="0.25">
      <c r="D15" s="19" t="s">
        <v>32</v>
      </c>
      <c r="F15" s="7" t="s">
        <v>30</v>
      </c>
      <c r="N15" s="42" t="s">
        <v>164</v>
      </c>
      <c r="O15" s="42"/>
      <c r="P15" s="52">
        <v>3555000</v>
      </c>
      <c r="Q15" s="52"/>
      <c r="R15" s="52">
        <v>385859.67</v>
      </c>
      <c r="S15" s="52"/>
      <c r="T15" s="52">
        <v>3940859.67</v>
      </c>
    </row>
    <row r="17" spans="1:19" x14ac:dyDescent="0.25">
      <c r="D17" s="19" t="s">
        <v>59</v>
      </c>
    </row>
    <row r="20" spans="1:19" ht="15.75" x14ac:dyDescent="0.25">
      <c r="A20" s="10" t="s">
        <v>12</v>
      </c>
      <c r="B20" s="10" t="s">
        <v>34</v>
      </c>
      <c r="C20" s="11"/>
      <c r="D20" s="11"/>
      <c r="E20" s="11"/>
      <c r="F20" s="11"/>
    </row>
    <row r="22" spans="1:19" x14ac:dyDescent="0.25">
      <c r="B22" s="55" t="s">
        <v>6</v>
      </c>
      <c r="D22" s="21" t="s">
        <v>26</v>
      </c>
    </row>
    <row r="23" spans="1:19" x14ac:dyDescent="0.25">
      <c r="B23" s="60"/>
    </row>
    <row r="24" spans="1:19" x14ac:dyDescent="0.25">
      <c r="B24" s="60">
        <v>2013</v>
      </c>
      <c r="D24" s="75" t="s">
        <v>74</v>
      </c>
      <c r="E24" s="75"/>
      <c r="F24" s="75"/>
      <c r="G24" s="75"/>
      <c r="H24" s="75"/>
      <c r="I24" s="75"/>
      <c r="J24" s="75"/>
      <c r="K24" s="75"/>
      <c r="L24" s="75"/>
      <c r="M24" s="75"/>
      <c r="N24" s="75"/>
      <c r="O24" s="75"/>
      <c r="P24" s="75"/>
      <c r="Q24" s="75"/>
      <c r="R24" s="75"/>
      <c r="S24" s="75"/>
    </row>
    <row r="27" spans="1:19" ht="15.75" x14ac:dyDescent="0.25">
      <c r="A27" s="10" t="s">
        <v>27</v>
      </c>
      <c r="B27" s="10" t="s">
        <v>35</v>
      </c>
      <c r="C27" s="11"/>
      <c r="D27" s="26"/>
      <c r="E27" s="11"/>
      <c r="F27" s="11"/>
    </row>
    <row r="29" spans="1:19" x14ac:dyDescent="0.25">
      <c r="B29" s="64" t="s">
        <v>13</v>
      </c>
      <c r="C29" s="64"/>
      <c r="D29" s="64"/>
    </row>
    <row r="31" spans="1:19" x14ac:dyDescent="0.25">
      <c r="B31" s="7" t="s">
        <v>49</v>
      </c>
    </row>
  </sheetData>
  <mergeCells count="4">
    <mergeCell ref="B29:D29"/>
    <mergeCell ref="D24:S24"/>
    <mergeCell ref="N6:T6"/>
    <mergeCell ref="H1:J1"/>
  </mergeCells>
  <hyperlinks>
    <hyperlink ref="H1" location="Summary!A1" display="All Systems Summary Page" xr:uid="{00000000-0004-0000-0500-000000000000}"/>
  </hyperlinks>
  <pageMargins left="0.45" right="0.45" top="0.75" bottom="0.75" header="0.3" footer="0.3"/>
  <pageSetup scale="79" fitToHeight="0" orientation="landscape" r:id="rId1"/>
  <headerFooter>
    <oddFooter>&amp;L
&amp;C
     &amp;P</oddFooter>
  </headerFooter>
  <rowBreaks count="3" manualBreakCount="3">
    <brk id="19" max="17" man="1"/>
    <brk id="26" max="17" man="1"/>
    <brk id="3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BH33"/>
  <sheetViews>
    <sheetView zoomScale="90" zoomScaleNormal="90" workbookViewId="0"/>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96</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2005</v>
      </c>
      <c r="C10" s="60"/>
      <c r="D10" s="17">
        <v>38518</v>
      </c>
      <c r="E10" s="60"/>
      <c r="F10" s="2">
        <v>2791787.5</v>
      </c>
      <c r="G10" s="1"/>
      <c r="H10" s="2">
        <v>2791787.5</v>
      </c>
      <c r="I10" s="1"/>
      <c r="J10" s="2">
        <v>0</v>
      </c>
      <c r="L10" s="17">
        <v>45809</v>
      </c>
      <c r="M10" s="17"/>
      <c r="N10" s="2">
        <v>3020000</v>
      </c>
      <c r="P10" s="2">
        <v>840000</v>
      </c>
      <c r="Q10" s="1"/>
      <c r="R10" s="2">
        <v>90555</v>
      </c>
      <c r="S10" s="1"/>
      <c r="T10" s="2">
        <v>930555</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2791787.5</v>
      </c>
      <c r="G12" s="1"/>
      <c r="H12" s="27">
        <v>2791787.5</v>
      </c>
      <c r="I12" s="1"/>
      <c r="J12" s="27">
        <v>0</v>
      </c>
      <c r="N12" s="27">
        <v>3020000</v>
      </c>
      <c r="P12" s="27">
        <v>840000</v>
      </c>
      <c r="Q12" s="1"/>
      <c r="R12" s="27">
        <v>90555</v>
      </c>
      <c r="S12" s="1"/>
      <c r="T12" s="27">
        <v>930555</v>
      </c>
    </row>
    <row r="13" spans="1:60" ht="15.75" thickTop="1" x14ac:dyDescent="0.25">
      <c r="D13" s="19"/>
      <c r="Q13" s="1"/>
      <c r="S13" s="1"/>
    </row>
    <row r="14" spans="1:60" x14ac:dyDescent="0.25">
      <c r="D14" s="19" t="s">
        <v>99</v>
      </c>
      <c r="N14" s="42" t="s">
        <v>163</v>
      </c>
      <c r="O14" s="42"/>
      <c r="P14" s="52">
        <v>1765000</v>
      </c>
      <c r="Q14" s="52"/>
      <c r="R14" s="52">
        <v>930696.29</v>
      </c>
      <c r="S14" s="52"/>
      <c r="T14" s="52">
        <v>2695696.29</v>
      </c>
    </row>
    <row r="15" spans="1:60" x14ac:dyDescent="0.25">
      <c r="D15" s="19" t="s">
        <v>32</v>
      </c>
      <c r="F15" s="7" t="s">
        <v>51</v>
      </c>
      <c r="N15" s="42" t="s">
        <v>164</v>
      </c>
      <c r="O15" s="42"/>
      <c r="P15" s="52">
        <v>2605000</v>
      </c>
      <c r="Q15" s="52"/>
      <c r="R15" s="52">
        <v>1021251.29</v>
      </c>
      <c r="S15" s="52"/>
      <c r="T15" s="52">
        <v>3626251.29</v>
      </c>
    </row>
    <row r="16" spans="1:60" x14ac:dyDescent="0.25">
      <c r="D16" s="19" t="s">
        <v>31</v>
      </c>
      <c r="F16" s="7" t="s">
        <v>39</v>
      </c>
      <c r="Q16" s="1"/>
      <c r="S16" s="1"/>
    </row>
    <row r="18" spans="1:19" x14ac:dyDescent="0.25">
      <c r="D18" s="19" t="s">
        <v>59</v>
      </c>
    </row>
    <row r="21" spans="1:19" ht="15.75" x14ac:dyDescent="0.25">
      <c r="A21" s="10" t="s">
        <v>12</v>
      </c>
      <c r="B21" s="10" t="s">
        <v>34</v>
      </c>
      <c r="C21" s="11"/>
      <c r="D21" s="11"/>
      <c r="E21" s="11"/>
      <c r="F21" s="11"/>
    </row>
    <row r="23" spans="1:19" x14ac:dyDescent="0.25">
      <c r="B23" s="55" t="s">
        <v>6</v>
      </c>
      <c r="D23" s="21" t="s">
        <v>26</v>
      </c>
    </row>
    <row r="24" spans="1:19" x14ac:dyDescent="0.25">
      <c r="B24" s="60"/>
    </row>
    <row r="25" spans="1:19" x14ac:dyDescent="0.25">
      <c r="A25" s="70"/>
      <c r="B25" s="67">
        <v>2005</v>
      </c>
      <c r="C25" s="70"/>
      <c r="D25" s="69" t="s">
        <v>60</v>
      </c>
      <c r="E25" s="69"/>
      <c r="F25" s="69"/>
      <c r="G25" s="69"/>
      <c r="H25" s="69"/>
      <c r="I25" s="69"/>
      <c r="J25" s="69"/>
      <c r="K25" s="69"/>
      <c r="L25" s="69"/>
      <c r="M25" s="69"/>
      <c r="N25" s="69"/>
      <c r="O25" s="69"/>
      <c r="P25" s="69"/>
      <c r="Q25" s="69"/>
      <c r="R25" s="69"/>
      <c r="S25" s="69"/>
    </row>
    <row r="26" spans="1:19" x14ac:dyDescent="0.25">
      <c r="A26" s="70"/>
      <c r="B26" s="67"/>
      <c r="C26" s="70"/>
      <c r="D26" s="69"/>
      <c r="E26" s="69"/>
      <c r="F26" s="69"/>
      <c r="G26" s="69"/>
      <c r="H26" s="69"/>
      <c r="I26" s="69"/>
      <c r="J26" s="69"/>
      <c r="K26" s="69"/>
      <c r="L26" s="69"/>
      <c r="M26" s="69"/>
      <c r="N26" s="69"/>
      <c r="O26" s="69"/>
      <c r="P26" s="69"/>
      <c r="Q26" s="69"/>
      <c r="R26" s="69"/>
      <c r="S26" s="69"/>
    </row>
    <row r="28" spans="1:19" ht="15.75" x14ac:dyDescent="0.25">
      <c r="A28" s="10" t="s">
        <v>27</v>
      </c>
      <c r="B28" s="10" t="s">
        <v>35</v>
      </c>
      <c r="C28" s="11"/>
      <c r="D28" s="26"/>
      <c r="E28" s="11"/>
      <c r="F28" s="11"/>
    </row>
    <row r="30" spans="1:19" x14ac:dyDescent="0.25">
      <c r="B30" s="64" t="s">
        <v>13</v>
      </c>
      <c r="C30" s="64"/>
      <c r="D30" s="64"/>
    </row>
    <row r="32" spans="1:19" x14ac:dyDescent="0.25">
      <c r="B32" s="7" t="s">
        <v>47</v>
      </c>
    </row>
    <row r="33" spans="2:2" x14ac:dyDescent="0.25">
      <c r="B33" s="7" t="s">
        <v>23</v>
      </c>
    </row>
  </sheetData>
  <mergeCells count="7">
    <mergeCell ref="A25:A26"/>
    <mergeCell ref="C25:C26"/>
    <mergeCell ref="N6:T6"/>
    <mergeCell ref="H1:J1"/>
    <mergeCell ref="B30:D30"/>
    <mergeCell ref="D25:S26"/>
    <mergeCell ref="B25:B26"/>
  </mergeCells>
  <hyperlinks>
    <hyperlink ref="H1" location="Summary!A1" display="All Systems Summary Page" xr:uid="{00000000-0004-0000-0600-000000000000}"/>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BH31"/>
  <sheetViews>
    <sheetView zoomScale="90" zoomScaleNormal="90" workbookViewId="0">
      <selection activeCell="H1" sqref="H1:J1"/>
    </sheetView>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95</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2014</v>
      </c>
      <c r="C10" s="60"/>
      <c r="D10" s="17">
        <v>41974</v>
      </c>
      <c r="E10" s="60"/>
      <c r="F10" s="2">
        <v>0</v>
      </c>
      <c r="G10" s="1"/>
      <c r="H10" s="2">
        <v>0</v>
      </c>
      <c r="I10" s="1"/>
      <c r="J10" s="2">
        <v>0</v>
      </c>
      <c r="L10" s="17">
        <v>49461</v>
      </c>
      <c r="M10" s="17"/>
      <c r="N10" s="2">
        <v>10465000</v>
      </c>
      <c r="P10" s="2">
        <v>8005000</v>
      </c>
      <c r="Q10" s="1"/>
      <c r="R10" s="2">
        <v>2498443.8599999985</v>
      </c>
      <c r="S10" s="1"/>
      <c r="T10" s="2">
        <v>10503443.859999999</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0</v>
      </c>
      <c r="G12" s="1"/>
      <c r="H12" s="27">
        <v>0</v>
      </c>
      <c r="I12" s="1"/>
      <c r="J12" s="27">
        <v>0</v>
      </c>
      <c r="N12" s="27">
        <v>10465000</v>
      </c>
      <c r="P12" s="27">
        <v>8005000</v>
      </c>
      <c r="Q12" s="1"/>
      <c r="R12" s="27">
        <v>2498443.8599999985</v>
      </c>
      <c r="S12" s="1"/>
      <c r="T12" s="27">
        <v>10503443.859999999</v>
      </c>
    </row>
    <row r="13" spans="1:60" ht="15.75" thickTop="1" x14ac:dyDescent="0.25">
      <c r="D13" s="19"/>
      <c r="Q13" s="1"/>
      <c r="S13" s="1"/>
    </row>
    <row r="14" spans="1:60" x14ac:dyDescent="0.25">
      <c r="D14" s="19" t="s">
        <v>99</v>
      </c>
      <c r="N14" s="42" t="s">
        <v>163</v>
      </c>
      <c r="O14" s="42"/>
      <c r="P14" s="52">
        <v>2760000</v>
      </c>
      <c r="Q14" s="52"/>
      <c r="R14" s="52">
        <v>2156427.0399999996</v>
      </c>
      <c r="S14" s="52"/>
      <c r="T14" s="52">
        <v>4916427.0399999991</v>
      </c>
    </row>
    <row r="15" spans="1:60" x14ac:dyDescent="0.25">
      <c r="D15" s="19" t="s">
        <v>31</v>
      </c>
      <c r="F15" s="37" t="s">
        <v>110</v>
      </c>
      <c r="N15" s="42" t="s">
        <v>164</v>
      </c>
      <c r="O15" s="42"/>
      <c r="P15" s="52">
        <v>10765000</v>
      </c>
      <c r="Q15" s="52"/>
      <c r="R15" s="52">
        <v>4654870.8999999985</v>
      </c>
      <c r="S15" s="52"/>
      <c r="T15" s="52">
        <v>15419870.899999999</v>
      </c>
    </row>
    <row r="17" spans="1:19" x14ac:dyDescent="0.25">
      <c r="D17" s="19" t="s">
        <v>59</v>
      </c>
    </row>
    <row r="20" spans="1:19" ht="15.75" x14ac:dyDescent="0.25">
      <c r="A20" s="10" t="s">
        <v>12</v>
      </c>
      <c r="B20" s="10" t="s">
        <v>34</v>
      </c>
      <c r="C20" s="11"/>
      <c r="D20" s="11"/>
      <c r="E20" s="11"/>
      <c r="F20" s="11"/>
    </row>
    <row r="22" spans="1:19" x14ac:dyDescent="0.25">
      <c r="B22" s="55" t="s">
        <v>6</v>
      </c>
      <c r="D22" s="21" t="s">
        <v>26</v>
      </c>
    </row>
    <row r="23" spans="1:19" x14ac:dyDescent="0.25">
      <c r="B23" s="60"/>
    </row>
    <row r="24" spans="1:19" x14ac:dyDescent="0.25">
      <c r="B24" s="60">
        <v>2014</v>
      </c>
      <c r="D24" s="74" t="s">
        <v>75</v>
      </c>
      <c r="E24" s="74"/>
      <c r="F24" s="74"/>
      <c r="G24" s="74"/>
      <c r="H24" s="74"/>
      <c r="I24" s="74"/>
      <c r="J24" s="74"/>
      <c r="K24" s="74"/>
      <c r="L24" s="74"/>
      <c r="M24" s="74"/>
      <c r="N24" s="74"/>
      <c r="O24" s="74"/>
      <c r="P24" s="74"/>
      <c r="Q24" s="74"/>
      <c r="R24" s="74"/>
      <c r="S24" s="74"/>
    </row>
    <row r="27" spans="1:19" ht="15.75" x14ac:dyDescent="0.25">
      <c r="A27" s="10" t="s">
        <v>27</v>
      </c>
      <c r="B27" s="10" t="s">
        <v>35</v>
      </c>
      <c r="C27" s="11"/>
      <c r="D27" s="26"/>
      <c r="E27" s="11"/>
      <c r="F27" s="11"/>
    </row>
    <row r="29" spans="1:19" x14ac:dyDescent="0.25">
      <c r="B29" s="64" t="s">
        <v>13</v>
      </c>
      <c r="C29" s="64"/>
      <c r="D29" s="64"/>
    </row>
    <row r="31" spans="1:19" x14ac:dyDescent="0.25">
      <c r="B31" s="7" t="s">
        <v>52</v>
      </c>
    </row>
  </sheetData>
  <mergeCells count="4">
    <mergeCell ref="B29:D29"/>
    <mergeCell ref="D24:S24"/>
    <mergeCell ref="N6:T6"/>
    <mergeCell ref="H1:J1"/>
  </mergeCells>
  <hyperlinks>
    <hyperlink ref="H1" location="Summary!A1" display="All Systems Summary Page" xr:uid="{00000000-0004-0000-0700-000000000000}"/>
  </hyperlinks>
  <pageMargins left="0.45" right="0.45" top="0.75" bottom="0.75" header="0.3" footer="0.3"/>
  <pageSetup scale="79" fitToHeight="0" orientation="landscape" r:id="rId1"/>
  <headerFooter>
    <oddFooter>&amp;L
&amp;C
     &amp;P</oddFooter>
  </headerFooter>
  <rowBreaks count="2" manualBreakCount="2">
    <brk id="19" max="17" man="1"/>
    <brk id="26"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BH32"/>
  <sheetViews>
    <sheetView zoomScale="90" zoomScaleNormal="90" workbookViewId="0"/>
  </sheetViews>
  <sheetFormatPr defaultRowHeight="15" x14ac:dyDescent="0.25"/>
  <cols>
    <col min="1" max="1" width="2.5703125" style="7" customWidth="1"/>
    <col min="2" max="2" width="9.140625" style="7" customWidth="1"/>
    <col min="3" max="3" width="1.85546875" style="7" customWidth="1"/>
    <col min="4" max="4" width="14.28515625" style="7" customWidth="1"/>
    <col min="5" max="5" width="1.85546875" style="7" customWidth="1"/>
    <col min="6" max="6" width="15.7109375" style="7" customWidth="1"/>
    <col min="7" max="7" width="1.7109375" style="7" customWidth="1"/>
    <col min="8" max="8" width="15.7109375" style="7" customWidth="1"/>
    <col min="9" max="9" width="1.7109375" style="7" customWidth="1"/>
    <col min="10" max="10" width="15.7109375" style="7" customWidth="1"/>
    <col min="11" max="11" width="1.7109375" style="7" customWidth="1"/>
    <col min="12" max="12" width="9.140625" style="7" customWidth="1"/>
    <col min="13" max="13" width="1.7109375" style="7" customWidth="1"/>
    <col min="14" max="14" width="15.7109375" style="7" customWidth="1"/>
    <col min="15" max="15" width="1.7109375" style="7" customWidth="1"/>
    <col min="16" max="16" width="15.7109375" style="7" customWidth="1"/>
    <col min="17" max="17" width="1.7109375" style="7" customWidth="1"/>
    <col min="18" max="18" width="15.7109375" style="7" customWidth="1"/>
    <col min="19" max="19" width="1.7109375" style="7" customWidth="1"/>
    <col min="20" max="20" width="15.7109375" style="7" customWidth="1"/>
    <col min="21" max="16384" width="9.140625" style="7"/>
  </cols>
  <sheetData>
    <row r="1" spans="1:60" ht="18.75" x14ac:dyDescent="0.3">
      <c r="A1" s="9" t="s">
        <v>0</v>
      </c>
      <c r="H1" s="65" t="s">
        <v>168</v>
      </c>
      <c r="I1" s="65"/>
      <c r="J1" s="65"/>
    </row>
    <row r="2" spans="1:60" ht="15.75" x14ac:dyDescent="0.25">
      <c r="A2" s="10" t="s">
        <v>94</v>
      </c>
    </row>
    <row r="3" spans="1:60" ht="15.75" x14ac:dyDescent="0.25">
      <c r="A3" s="10" t="s">
        <v>157</v>
      </c>
    </row>
    <row r="4" spans="1:60" ht="15.75" x14ac:dyDescent="0.25">
      <c r="A4" s="10"/>
    </row>
    <row r="6" spans="1:60" ht="15.75" x14ac:dyDescent="0.25">
      <c r="A6" s="10" t="s">
        <v>2</v>
      </c>
      <c r="B6" s="10" t="s">
        <v>33</v>
      </c>
      <c r="C6" s="11"/>
      <c r="D6" s="11"/>
      <c r="E6" s="11"/>
      <c r="F6" s="11"/>
      <c r="N6" s="64" t="s">
        <v>10</v>
      </c>
      <c r="O6" s="64"/>
      <c r="P6" s="64"/>
      <c r="Q6" s="64"/>
      <c r="R6" s="64"/>
      <c r="S6" s="64"/>
      <c r="T6" s="64"/>
    </row>
    <row r="7" spans="1:60" s="12" customFormat="1" x14ac:dyDescent="0.25">
      <c r="F7" s="13" t="s">
        <v>5</v>
      </c>
      <c r="G7" s="13"/>
      <c r="H7" s="13" t="s">
        <v>8</v>
      </c>
      <c r="I7" s="13"/>
      <c r="J7" s="13" t="s">
        <v>9</v>
      </c>
      <c r="L7" s="13" t="s">
        <v>28</v>
      </c>
      <c r="M7" s="13"/>
      <c r="N7" s="40" t="s">
        <v>108</v>
      </c>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row>
    <row r="8" spans="1:60" s="12" customFormat="1" x14ac:dyDescent="0.25">
      <c r="B8" s="55" t="s">
        <v>6</v>
      </c>
      <c r="C8" s="13"/>
      <c r="D8" s="55" t="s">
        <v>11</v>
      </c>
      <c r="E8" s="13"/>
      <c r="F8" s="55" t="s">
        <v>116</v>
      </c>
      <c r="G8" s="13"/>
      <c r="H8" s="55" t="s">
        <v>115</v>
      </c>
      <c r="I8" s="13"/>
      <c r="J8" s="55" t="s">
        <v>115</v>
      </c>
      <c r="L8" s="55" t="s">
        <v>7</v>
      </c>
      <c r="M8" s="22"/>
      <c r="N8" s="39" t="s">
        <v>109</v>
      </c>
      <c r="O8" s="13"/>
      <c r="P8" s="39" t="s">
        <v>3</v>
      </c>
      <c r="Q8" s="14"/>
      <c r="R8" s="39" t="s">
        <v>4</v>
      </c>
      <c r="S8" s="14"/>
      <c r="T8" s="39" t="s">
        <v>5</v>
      </c>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row>
    <row r="9" spans="1:60" x14ac:dyDescent="0.25">
      <c r="B9" s="60"/>
      <c r="C9" s="60"/>
      <c r="D9" s="60"/>
      <c r="E9" s="60"/>
      <c r="P9" s="58"/>
      <c r="Q9" s="58"/>
      <c r="R9" s="58"/>
      <c r="S9" s="58"/>
      <c r="T9" s="58"/>
    </row>
    <row r="10" spans="1:60" x14ac:dyDescent="0.25">
      <c r="B10" s="60">
        <v>2006</v>
      </c>
      <c r="C10" s="60"/>
      <c r="D10" s="17">
        <v>38791</v>
      </c>
      <c r="E10" s="60"/>
      <c r="F10" s="2">
        <v>1977854.99</v>
      </c>
      <c r="G10" s="1"/>
      <c r="H10" s="2">
        <v>1977854.99</v>
      </c>
      <c r="I10" s="1"/>
      <c r="J10" s="2">
        <v>0</v>
      </c>
      <c r="L10" s="17">
        <v>46174</v>
      </c>
      <c r="M10" s="17"/>
      <c r="N10" s="2">
        <v>2145000</v>
      </c>
      <c r="P10" s="2">
        <v>745000</v>
      </c>
      <c r="Q10" s="1"/>
      <c r="R10" s="2">
        <v>105620</v>
      </c>
      <c r="S10" s="1"/>
      <c r="T10" s="2">
        <v>850620</v>
      </c>
    </row>
    <row r="11" spans="1:60" x14ac:dyDescent="0.25">
      <c r="B11" s="60"/>
      <c r="C11" s="60"/>
      <c r="D11" s="17"/>
      <c r="E11" s="60"/>
      <c r="F11" s="1"/>
      <c r="G11" s="1"/>
      <c r="H11" s="1"/>
      <c r="I11" s="1"/>
      <c r="J11" s="1"/>
      <c r="L11" s="60"/>
      <c r="M11" s="60"/>
      <c r="N11" s="3"/>
      <c r="P11" s="3"/>
      <c r="Q11" s="1"/>
      <c r="R11" s="3"/>
      <c r="S11" s="1"/>
      <c r="T11" s="3"/>
    </row>
    <row r="12" spans="1:60" ht="15.75" thickBot="1" x14ac:dyDescent="0.3">
      <c r="B12" s="60" t="s">
        <v>5</v>
      </c>
      <c r="C12" s="60"/>
      <c r="D12" s="17"/>
      <c r="E12" s="60"/>
      <c r="F12" s="27">
        <v>1977854.99</v>
      </c>
      <c r="G12" s="1"/>
      <c r="H12" s="27">
        <v>1977854.99</v>
      </c>
      <c r="I12" s="1"/>
      <c r="J12" s="27">
        <v>0</v>
      </c>
      <c r="N12" s="27">
        <v>2145000</v>
      </c>
      <c r="P12" s="27">
        <v>745000</v>
      </c>
      <c r="Q12" s="1"/>
      <c r="R12" s="27">
        <v>105620</v>
      </c>
      <c r="S12" s="1"/>
      <c r="T12" s="27">
        <v>850620</v>
      </c>
    </row>
    <row r="13" spans="1:60" ht="15.75" thickTop="1" x14ac:dyDescent="0.25">
      <c r="D13" s="19"/>
      <c r="Q13" s="1"/>
      <c r="S13" s="1"/>
    </row>
    <row r="14" spans="1:60" x14ac:dyDescent="0.25">
      <c r="D14" s="19" t="s">
        <v>99</v>
      </c>
      <c r="N14" s="42" t="s">
        <v>163</v>
      </c>
      <c r="O14" s="42"/>
      <c r="P14" s="52">
        <v>1210000</v>
      </c>
      <c r="Q14" s="52"/>
      <c r="R14" s="52">
        <v>797902.5</v>
      </c>
      <c r="S14" s="52"/>
      <c r="T14" s="52">
        <v>2007902.5</v>
      </c>
    </row>
    <row r="15" spans="1:60" x14ac:dyDescent="0.25">
      <c r="D15" s="19" t="s">
        <v>32</v>
      </c>
      <c r="F15" s="7" t="s">
        <v>51</v>
      </c>
      <c r="N15" s="42" t="s">
        <v>164</v>
      </c>
      <c r="O15" s="42"/>
      <c r="P15" s="52">
        <v>1955000</v>
      </c>
      <c r="Q15" s="52"/>
      <c r="R15" s="52">
        <v>903522.5</v>
      </c>
      <c r="S15" s="52"/>
      <c r="T15" s="52">
        <v>2858522.5</v>
      </c>
    </row>
    <row r="16" spans="1:60" x14ac:dyDescent="0.25">
      <c r="D16" s="19" t="s">
        <v>31</v>
      </c>
      <c r="F16" s="7" t="s">
        <v>39</v>
      </c>
      <c r="Q16" s="1"/>
      <c r="S16" s="1"/>
    </row>
    <row r="18" spans="1:18" x14ac:dyDescent="0.25">
      <c r="D18" s="19" t="s">
        <v>59</v>
      </c>
    </row>
    <row r="21" spans="1:18" ht="15.75" x14ac:dyDescent="0.25">
      <c r="A21" s="10" t="s">
        <v>12</v>
      </c>
      <c r="B21" s="10" t="s">
        <v>34</v>
      </c>
      <c r="C21" s="11"/>
      <c r="D21" s="11"/>
      <c r="E21" s="11"/>
      <c r="F21" s="11"/>
    </row>
    <row r="23" spans="1:18" x14ac:dyDescent="0.25">
      <c r="B23" s="55" t="s">
        <v>6</v>
      </c>
      <c r="D23" s="21" t="s">
        <v>26</v>
      </c>
    </row>
    <row r="24" spans="1:18" x14ac:dyDescent="0.25">
      <c r="B24" s="60"/>
    </row>
    <row r="25" spans="1:18" x14ac:dyDescent="0.25">
      <c r="B25" s="60">
        <v>2006</v>
      </c>
      <c r="D25" s="75" t="s">
        <v>56</v>
      </c>
      <c r="E25" s="75"/>
      <c r="F25" s="75"/>
      <c r="G25" s="75"/>
      <c r="H25" s="75"/>
      <c r="I25" s="75"/>
      <c r="J25" s="75"/>
      <c r="K25" s="75"/>
      <c r="L25" s="75"/>
      <c r="M25" s="75"/>
      <c r="N25" s="75"/>
      <c r="O25" s="75"/>
      <c r="P25" s="75"/>
      <c r="Q25" s="75"/>
      <c r="R25" s="75"/>
    </row>
    <row r="28" spans="1:18" ht="15.75" x14ac:dyDescent="0.25">
      <c r="A28" s="10" t="s">
        <v>27</v>
      </c>
      <c r="B28" s="10" t="s">
        <v>35</v>
      </c>
      <c r="C28" s="11"/>
      <c r="D28" s="26"/>
      <c r="E28" s="11"/>
      <c r="F28" s="11"/>
    </row>
    <row r="30" spans="1:18" x14ac:dyDescent="0.25">
      <c r="B30" s="64" t="s">
        <v>13</v>
      </c>
      <c r="C30" s="64"/>
      <c r="D30" s="64"/>
    </row>
    <row r="32" spans="1:18" x14ac:dyDescent="0.25">
      <c r="B32" s="7" t="s">
        <v>23</v>
      </c>
    </row>
  </sheetData>
  <mergeCells count="4">
    <mergeCell ref="B30:D30"/>
    <mergeCell ref="D25:R25"/>
    <mergeCell ref="N6:T6"/>
    <mergeCell ref="H1:J1"/>
  </mergeCells>
  <hyperlinks>
    <hyperlink ref="H1" location="Summary!A1" display="All Systems Summary Page" xr:uid="{00000000-0004-0000-0800-000000000000}"/>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42</vt:i4>
      </vt:variant>
    </vt:vector>
  </HeadingPairs>
  <TitlesOfParts>
    <vt:vector size="63" baseType="lpstr">
      <vt:lpstr>Summary</vt:lpstr>
      <vt:lpstr>101-RWS</vt:lpstr>
      <vt:lpstr>301-RWWS</vt:lpstr>
      <vt:lpstr>401-RSWS</vt:lpstr>
      <vt:lpstr>501-UEFIS</vt:lpstr>
      <vt:lpstr>201-Little Elm</vt:lpstr>
      <vt:lpstr>206-Rockwall Heath WSF</vt:lpstr>
      <vt:lpstr>207-Terrel WTF</vt:lpstr>
      <vt:lpstr>208-Rockwall WPS</vt:lpstr>
      <vt:lpstr>305-S Rockwall WWTP</vt:lpstr>
      <vt:lpstr>307-Panther Crk</vt:lpstr>
      <vt:lpstr>308-Sabine Crk WWTP</vt:lpstr>
      <vt:lpstr>309-Stewart Crk</vt:lpstr>
      <vt:lpstr>310-Muddy Crk WWTP</vt:lpstr>
      <vt:lpstr>503-LEFIS</vt:lpstr>
      <vt:lpstr>504-Muddy Crk INT</vt:lpstr>
      <vt:lpstr>505-Parker Crk INT</vt:lpstr>
      <vt:lpstr>506-Sabine Crk INT</vt:lpstr>
      <vt:lpstr>507-Buffalo Crk INT</vt:lpstr>
      <vt:lpstr>509-Mustang Crk Int</vt:lpstr>
      <vt:lpstr>510-Parker Crk Parallel Int</vt:lpstr>
      <vt:lpstr>'101-RWS'!Print_Area</vt:lpstr>
      <vt:lpstr>'201-Little Elm'!Print_Area</vt:lpstr>
      <vt:lpstr>'206-Rockwall Heath WSF'!Print_Area</vt:lpstr>
      <vt:lpstr>'207-Terrel WTF'!Print_Area</vt:lpstr>
      <vt:lpstr>'208-Rockwall WPS'!Print_Area</vt:lpstr>
      <vt:lpstr>'301-RWWS'!Print_Area</vt:lpstr>
      <vt:lpstr>'305-S Rockwall WWTP'!Print_Area</vt:lpstr>
      <vt:lpstr>'307-Panther Crk'!Print_Area</vt:lpstr>
      <vt:lpstr>'308-Sabine Crk WWTP'!Print_Area</vt:lpstr>
      <vt:lpstr>'309-Stewart Crk'!Print_Area</vt:lpstr>
      <vt:lpstr>'310-Muddy Crk WWTP'!Print_Area</vt:lpstr>
      <vt:lpstr>'401-RSWS'!Print_Area</vt:lpstr>
      <vt:lpstr>'501-UEFIS'!Print_Area</vt:lpstr>
      <vt:lpstr>'503-LEFIS'!Print_Area</vt:lpstr>
      <vt:lpstr>'504-Muddy Crk INT'!Print_Area</vt:lpstr>
      <vt:lpstr>'505-Parker Crk INT'!Print_Area</vt:lpstr>
      <vt:lpstr>'506-Sabine Crk INT'!Print_Area</vt:lpstr>
      <vt:lpstr>'507-Buffalo Crk INT'!Print_Area</vt:lpstr>
      <vt:lpstr>'509-Mustang Crk Int'!Print_Area</vt:lpstr>
      <vt:lpstr>'510-Parker Crk Parallel Int'!Print_Area</vt:lpstr>
      <vt:lpstr>Summary!Print_Area</vt:lpstr>
      <vt:lpstr>'101-RWS'!Print_Titles</vt:lpstr>
      <vt:lpstr>'201-Little Elm'!Print_Titles</vt:lpstr>
      <vt:lpstr>'206-Rockwall Heath WSF'!Print_Titles</vt:lpstr>
      <vt:lpstr>'207-Terrel WTF'!Print_Titles</vt:lpstr>
      <vt:lpstr>'208-Rockwall WPS'!Print_Titles</vt:lpstr>
      <vt:lpstr>'301-RWWS'!Print_Titles</vt:lpstr>
      <vt:lpstr>'305-S Rockwall WWTP'!Print_Titles</vt:lpstr>
      <vt:lpstr>'307-Panther Crk'!Print_Titles</vt:lpstr>
      <vt:lpstr>'308-Sabine Crk WWTP'!Print_Titles</vt:lpstr>
      <vt:lpstr>'309-Stewart Crk'!Print_Titles</vt:lpstr>
      <vt:lpstr>'310-Muddy Crk WWTP'!Print_Titles</vt:lpstr>
      <vt:lpstr>'401-RSWS'!Print_Titles</vt:lpstr>
      <vt:lpstr>'501-UEFIS'!Print_Titles</vt:lpstr>
      <vt:lpstr>'503-LEFIS'!Print_Titles</vt:lpstr>
      <vt:lpstr>'504-Muddy Crk INT'!Print_Titles</vt:lpstr>
      <vt:lpstr>'505-Parker Crk INT'!Print_Titles</vt:lpstr>
      <vt:lpstr>'506-Sabine Crk INT'!Print_Titles</vt:lpstr>
      <vt:lpstr>'507-Buffalo Crk INT'!Print_Titles</vt:lpstr>
      <vt:lpstr>'509-Mustang Crk Int'!Print_Titles</vt:lpstr>
      <vt:lpstr>'510-Parker Crk Parallel Int'!Print_Titles</vt:lpstr>
      <vt:lpstr>Summary!Print_Titles</vt:lpstr>
    </vt:vector>
  </TitlesOfParts>
  <Company>NTMWD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 Sanderson</dc:creator>
  <cp:lastModifiedBy>Kathy Richmond</cp:lastModifiedBy>
  <cp:lastPrinted>2022-01-14T13:55:12Z</cp:lastPrinted>
  <dcterms:created xsi:type="dcterms:W3CDTF">2015-12-04T13:59:35Z</dcterms:created>
  <dcterms:modified xsi:type="dcterms:W3CDTF">2022-01-18T14:35:47Z</dcterms:modified>
</cp:coreProperties>
</file>